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ffic\OneDrive\Me\a WORK\1 Helen\a Content\b Tier 3 Content\Excel Tutorial Videos\Formulas\"/>
    </mc:Choice>
  </mc:AlternateContent>
  <xr:revisionPtr revIDLastSave="44" documentId="8_{8F166690-489A-46A3-BDDF-CD5756DB575D}" xr6:coauthVersionLast="40" xr6:coauthVersionMax="40" xr10:uidLastSave="{6B2D35C6-AB8F-4733-A306-C0ECCE6F8B1C}"/>
  <bookViews>
    <workbookView xWindow="-28920" yWindow="-120" windowWidth="29040" windowHeight="15840" tabRatio="773" xr2:uid="{74860E17-E0E2-43C4-A281-2FD5961514A4}"/>
  </bookViews>
  <sheets>
    <sheet name="Heading" sheetId="10" r:id="rId1"/>
    <sheet name="Formulas" sheetId="5" r:id="rId2"/>
    <sheet name="ADD" sheetId="1" state="hidden" r:id="rId3"/>
    <sheet name="SUBTRACT" sheetId="2" state="hidden" r:id="rId4"/>
    <sheet name="MULTIPLY" sheetId="3" state="hidden" r:id="rId5"/>
    <sheet name="DIVIDE" sheetId="4" state="hidden" r:id="rId6"/>
    <sheet name="PERCENT" sheetId="8" state="hidden" r:id="rId7"/>
    <sheet name="Spreadsheet Formulas" sheetId="6" r:id="rId8"/>
    <sheet name="Transpose" sheetId="7" r:id="rId9"/>
    <sheet name="Extras" sheetId="9" state="hidden" r:id="rId10"/>
  </sheets>
  <definedNames>
    <definedName name="JANUARY" comment="Go to January">'Spreadsheet Formulas'!$B$1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6" i="6" l="1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55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29" i="6"/>
  <c r="E49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F3" i="5"/>
  <c r="F8" i="5" l="1"/>
  <c r="M27" i="6" l="1"/>
  <c r="M29" i="6" s="1"/>
  <c r="M30" i="6" s="1"/>
  <c r="M31" i="6" s="1"/>
  <c r="M32" i="6" s="1"/>
  <c r="M33" i="6" s="1"/>
  <c r="M34" i="6" s="1"/>
  <c r="M35" i="6" s="1"/>
  <c r="M36" i="6" s="1"/>
  <c r="M37" i="6" s="1"/>
  <c r="M38" i="6" s="1"/>
  <c r="M39" i="6" s="1"/>
  <c r="M40" i="6" s="1"/>
  <c r="M41" i="6" s="1"/>
  <c r="M42" i="6" s="1"/>
  <c r="M43" i="6" s="1"/>
  <c r="M44" i="6" s="1"/>
  <c r="M45" i="6" s="1"/>
  <c r="M46" i="6" s="1"/>
  <c r="M47" i="6" s="1"/>
  <c r="M48" i="6" s="1"/>
  <c r="M49" i="6" s="1"/>
  <c r="M53" i="6" s="1"/>
  <c r="M55" i="6" s="1"/>
  <c r="M56" i="6" s="1"/>
  <c r="M57" i="6" s="1"/>
  <c r="M58" i="6" s="1"/>
  <c r="M59" i="6" s="1"/>
  <c r="M60" i="6" s="1"/>
  <c r="M61" i="6" s="1"/>
  <c r="M62" i="6" s="1"/>
  <c r="M63" i="6" s="1"/>
  <c r="M64" i="6" s="1"/>
  <c r="M65" i="6" s="1"/>
  <c r="M66" i="6" s="1"/>
  <c r="M67" i="6" s="1"/>
  <c r="M68" i="6" s="1"/>
  <c r="M69" i="6" s="1"/>
  <c r="M70" i="6" s="1"/>
  <c r="M71" i="6" s="1"/>
  <c r="M72" i="6" s="1"/>
  <c r="M73" i="6" s="1"/>
  <c r="M74" i="6" s="1"/>
  <c r="M75" i="6" s="1"/>
  <c r="M76" i="6" s="1"/>
  <c r="M77" i="6" s="1"/>
  <c r="G6" i="1"/>
  <c r="G7" i="4" l="1"/>
  <c r="G7" i="3"/>
  <c r="G6" i="3"/>
  <c r="G6" i="4"/>
  <c r="G8" i="8"/>
  <c r="G7" i="8"/>
  <c r="G6" i="8"/>
  <c r="G7" i="2"/>
  <c r="G7" i="1"/>
  <c r="F5" i="5"/>
  <c r="F7" i="5"/>
  <c r="F6" i="5"/>
  <c r="F4" i="5"/>
  <c r="G6" i="2"/>
</calcChain>
</file>

<file path=xl/sharedStrings.xml><?xml version="1.0" encoding="utf-8"?>
<sst xmlns="http://schemas.openxmlformats.org/spreadsheetml/2006/main" count="181" uniqueCount="81">
  <si>
    <t>=</t>
  </si>
  <si>
    <t>+</t>
  </si>
  <si>
    <t>Add</t>
  </si>
  <si>
    <t>Subtract</t>
  </si>
  <si>
    <t>Divide</t>
  </si>
  <si>
    <t>Multiply</t>
  </si>
  <si>
    <t>-</t>
  </si>
  <si>
    <t>/</t>
  </si>
  <si>
    <t>*</t>
  </si>
  <si>
    <t xml:space="preserve">All Excel Formulas start with </t>
  </si>
  <si>
    <t>Percentages</t>
  </si>
  <si>
    <t>%</t>
  </si>
  <si>
    <t>=B6+C6</t>
  </si>
  <si>
    <t>Formula</t>
  </si>
  <si>
    <t>Keyboard Symbol</t>
  </si>
  <si>
    <t>Add or Plus</t>
  </si>
  <si>
    <t>Name of Function</t>
  </si>
  <si>
    <t>Result</t>
  </si>
  <si>
    <t>=100+50</t>
  </si>
  <si>
    <t>or</t>
  </si>
  <si>
    <t>COLUMN B</t>
  </si>
  <si>
    <t>COLUMN C</t>
  </si>
  <si>
    <t>Subtract or Minus</t>
  </si>
  <si>
    <t>=B6-C6</t>
  </si>
  <si>
    <t>=100-50</t>
  </si>
  <si>
    <t>Multiply or Times</t>
  </si>
  <si>
    <t>=B6*C6</t>
  </si>
  <si>
    <t>=100*50</t>
  </si>
  <si>
    <t>=B6/C6</t>
  </si>
  <si>
    <t>=100/50</t>
  </si>
  <si>
    <t>Percentage</t>
  </si>
  <si>
    <t>=B6*5%</t>
  </si>
  <si>
    <t>=100*5/100</t>
  </si>
  <si>
    <t>=100*0.05</t>
  </si>
  <si>
    <t>Function Name</t>
  </si>
  <si>
    <t>Example</t>
  </si>
  <si>
    <t>Data</t>
  </si>
  <si>
    <r>
      <t>=B3</t>
    </r>
    <r>
      <rPr>
        <sz val="48"/>
        <color rgb="FF0070C0"/>
        <rFont val="Calibri"/>
        <family val="2"/>
        <scheme val="minor"/>
      </rPr>
      <t>-</t>
    </r>
    <r>
      <rPr>
        <sz val="48"/>
        <color rgb="FF00B050"/>
        <rFont val="Calibri"/>
        <family val="2"/>
        <scheme val="minor"/>
      </rPr>
      <t>B4</t>
    </r>
  </si>
  <si>
    <r>
      <t>=B3</t>
    </r>
    <r>
      <rPr>
        <sz val="48"/>
        <color rgb="FF0070C0"/>
        <rFont val="Calibri"/>
        <family val="2"/>
        <scheme val="minor"/>
      </rPr>
      <t>/</t>
    </r>
    <r>
      <rPr>
        <sz val="48"/>
        <color rgb="FF00B050"/>
        <rFont val="Calibri"/>
        <family val="2"/>
        <scheme val="minor"/>
      </rPr>
      <t>B4</t>
    </r>
  </si>
  <si>
    <t>Date</t>
  </si>
  <si>
    <t>Consulting Income</t>
  </si>
  <si>
    <t>Stock Sales</t>
  </si>
  <si>
    <t>Bank Charges</t>
  </si>
  <si>
    <t>Advertising</t>
  </si>
  <si>
    <t>Wages</t>
  </si>
  <si>
    <t>INCOME</t>
  </si>
  <si>
    <t>EXPENSES</t>
  </si>
  <si>
    <t>Total Income</t>
  </si>
  <si>
    <t>Total Expenses</t>
  </si>
  <si>
    <t>Stationery &amp; Printing</t>
  </si>
  <si>
    <t>January</t>
  </si>
  <si>
    <t>February</t>
  </si>
  <si>
    <t>March</t>
  </si>
  <si>
    <t>INCOME STATEMENT - 1st Quarter</t>
  </si>
  <si>
    <t>JANUARY</t>
  </si>
  <si>
    <t>APRIL</t>
  </si>
  <si>
    <t>MARCH</t>
  </si>
  <si>
    <t>FEBRUARY</t>
  </si>
  <si>
    <t>INCOME AND EXPENSE SPREADSHEET</t>
  </si>
  <si>
    <t>JANUARY TO APRIL</t>
  </si>
  <si>
    <t>Quarterly Totals</t>
  </si>
  <si>
    <t>Bank Balance</t>
  </si>
  <si>
    <t>Stock Purchases</t>
  </si>
  <si>
    <t>Freight</t>
  </si>
  <si>
    <t>COST OF GOODS SOLD</t>
  </si>
  <si>
    <t>Opening Bank Balance</t>
  </si>
  <si>
    <t>LINKING FORMULA</t>
  </si>
  <si>
    <t>Closing Bank Balance</t>
  </si>
  <si>
    <t>TOTALS</t>
  </si>
  <si>
    <t>Accounts</t>
  </si>
  <si>
    <t>April</t>
  </si>
  <si>
    <t>ALL FORMULAS START WITH AN EQUALS SYMBOL  =</t>
  </si>
  <si>
    <t>Data 2</t>
  </si>
  <si>
    <t>Data 1</t>
  </si>
  <si>
    <t>Formula Lists</t>
  </si>
  <si>
    <t>Any letter</t>
  </si>
  <si>
    <t>EXCEL FORMULAS</t>
  </si>
  <si>
    <r>
      <t>=B3</t>
    </r>
    <r>
      <rPr>
        <sz val="48"/>
        <color rgb="FF0070C0"/>
        <rFont val="Calibri"/>
        <family val="2"/>
        <scheme val="minor"/>
      </rPr>
      <t>*</t>
    </r>
    <r>
      <rPr>
        <sz val="48"/>
        <color rgb="FF00B050"/>
        <rFont val="Calibri"/>
        <family val="2"/>
        <scheme val="minor"/>
      </rPr>
      <t>B4</t>
    </r>
  </si>
  <si>
    <r>
      <t>=B3*5</t>
    </r>
    <r>
      <rPr>
        <sz val="48"/>
        <color rgb="FF0070C0"/>
        <rFont val="Calibri"/>
        <family val="2"/>
        <scheme val="minor"/>
      </rPr>
      <t>%</t>
    </r>
  </si>
  <si>
    <r>
      <t>=B3</t>
    </r>
    <r>
      <rPr>
        <sz val="48"/>
        <color rgb="FF0070C0"/>
        <rFont val="Calibri"/>
        <family val="2"/>
        <scheme val="minor"/>
      </rPr>
      <t>+</t>
    </r>
    <r>
      <rPr>
        <sz val="48"/>
        <color rgb="FF00B050"/>
        <rFont val="Calibri"/>
        <family val="2"/>
        <scheme val="minor"/>
      </rPr>
      <t>B4</t>
    </r>
  </si>
  <si>
    <t>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</si>
</sst>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mmmm\ dd"/>
    <numFmt numFmtId="165" formatCode="#,##0.00_ ;\-#,##0.00\ "/>
  </numFmts>
  <fonts count="4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48"/>
      <color theme="8" tint="-0.249977111117893"/>
      <name val="Calibri"/>
      <family val="2"/>
      <scheme val="minor"/>
    </font>
    <font>
      <sz val="48"/>
      <color rgb="FF00B050"/>
      <name val="Calibri"/>
      <family val="2"/>
      <scheme val="minor"/>
    </font>
    <font>
      <b/>
      <sz val="22"/>
      <color theme="5"/>
      <name val="Calibri"/>
      <family val="2"/>
      <scheme val="minor"/>
    </font>
    <font>
      <sz val="48"/>
      <color rgb="FF0070C0"/>
      <name val="Calibri"/>
      <family val="2"/>
      <scheme val="minor"/>
    </font>
    <font>
      <b/>
      <sz val="20"/>
      <color rgb="FF7030A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b/>
      <sz val="20"/>
      <color rgb="FF0070C0"/>
      <name val="Calibri"/>
      <family val="2"/>
      <scheme val="minor"/>
    </font>
    <font>
      <b/>
      <sz val="20"/>
      <color rgb="FF92D05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36"/>
      <color rgb="FF92D050"/>
      <name val="Calibri"/>
      <family val="2"/>
      <scheme val="minor"/>
    </font>
    <font>
      <b/>
      <sz val="20"/>
      <color theme="9" tint="-0.499984740745262"/>
      <name val="Calibri"/>
      <family val="2"/>
      <scheme val="minor"/>
    </font>
    <font>
      <b/>
      <sz val="24"/>
      <color rgb="FF92D050"/>
      <name val="Calibri"/>
      <family val="2"/>
      <scheme val="minor"/>
    </font>
    <font>
      <b/>
      <sz val="26"/>
      <color rgb="FF92D050"/>
      <name val="Calibri"/>
      <family val="2"/>
      <scheme val="minor"/>
    </font>
    <font>
      <b/>
      <sz val="36"/>
      <color rgb="FF92D050"/>
      <name val="Calibri"/>
      <family val="2"/>
      <scheme val="minor"/>
    </font>
    <font>
      <sz val="28"/>
      <color rgb="FF92D05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9" tint="-0.249977111117893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rgb="FF92D050"/>
      <name val="Calibri"/>
      <family val="2"/>
      <scheme val="minor"/>
    </font>
    <font>
      <sz val="36"/>
      <color theme="9" tint="-0.249977111117893"/>
      <name val="Calibri"/>
      <family val="2"/>
      <scheme val="minor"/>
    </font>
    <font>
      <b/>
      <sz val="24"/>
      <color theme="9" tint="-0.249977111117893"/>
      <name val="Calibri"/>
      <family val="2"/>
      <scheme val="minor"/>
    </font>
    <font>
      <sz val="28"/>
      <color theme="9" tint="-0.249977111117893"/>
      <name val="Calibri"/>
      <family val="2"/>
      <scheme val="minor"/>
    </font>
    <font>
      <sz val="28"/>
      <color theme="9" tint="-0.499984740745262"/>
      <name val="Calibri"/>
      <family val="2"/>
      <scheme val="minor"/>
    </font>
    <font>
      <b/>
      <sz val="24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4" tint="-0.49998474074526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8" tint="-0.249977111117893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72"/>
      <color rgb="FF00B050"/>
      <name val="Calibri"/>
      <family val="2"/>
      <scheme val="minor"/>
    </font>
    <font>
      <sz val="18"/>
      <color rgb="FF0070C0"/>
      <name val="Calibri"/>
      <family val="2"/>
      <scheme val="minor"/>
    </font>
    <font>
      <b/>
      <sz val="18"/>
      <color rgb="FFFFFF0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70C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theme="9" tint="0.79998168889431442"/>
      </patternFill>
    </fill>
    <fill>
      <patternFill patternType="solid">
        <fgColor theme="0" tint="-4.9989318521683403E-2"/>
        <bgColor theme="9" tint="0.79998168889431442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hair">
        <color rgb="FF00B0F0"/>
      </left>
      <right style="hair">
        <color rgb="FF00B0F0"/>
      </right>
      <top style="hair">
        <color rgb="FF00B0F0"/>
      </top>
      <bottom style="hair">
        <color rgb="FF00B0F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medium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/>
      <diagonal/>
    </border>
    <border>
      <left style="double">
        <color theme="9"/>
      </left>
      <right style="double">
        <color theme="9"/>
      </right>
      <top style="thin">
        <color theme="9"/>
      </top>
      <bottom style="medium">
        <color theme="9"/>
      </bottom>
      <diagonal/>
    </border>
    <border>
      <left style="double">
        <color theme="9"/>
      </left>
      <right style="double">
        <color theme="9"/>
      </right>
      <top/>
      <bottom/>
      <diagonal/>
    </border>
    <border>
      <left style="double">
        <color theme="9" tint="-0.24994659260841701"/>
      </left>
      <right style="double">
        <color theme="9" tint="-0.24994659260841701"/>
      </right>
      <top style="thin">
        <color theme="9"/>
      </top>
      <bottom/>
      <diagonal/>
    </border>
    <border>
      <left/>
      <right/>
      <top style="thin">
        <color theme="9" tint="-0.24994659260841701"/>
      </top>
      <bottom/>
      <diagonal/>
    </border>
    <border>
      <left style="thin">
        <color theme="9" tint="-0.24994659260841701"/>
      </left>
      <right/>
      <top style="thin">
        <color theme="9" tint="-0.24994659260841701"/>
      </top>
      <bottom/>
      <diagonal/>
    </border>
    <border>
      <left style="medium">
        <color theme="7" tint="0.39994506668294322"/>
      </left>
      <right/>
      <top style="medium">
        <color theme="7" tint="0.39994506668294322"/>
      </top>
      <bottom/>
      <diagonal/>
    </border>
    <border>
      <left/>
      <right/>
      <top style="medium">
        <color theme="7" tint="0.39994506668294322"/>
      </top>
      <bottom/>
      <diagonal/>
    </border>
    <border>
      <left/>
      <right style="medium">
        <color theme="7" tint="0.39994506668294322"/>
      </right>
      <top style="medium">
        <color theme="7" tint="0.39994506668294322"/>
      </top>
      <bottom/>
      <diagonal/>
    </border>
    <border>
      <left style="medium">
        <color theme="7" tint="0.39994506668294322"/>
      </left>
      <right/>
      <top/>
      <bottom style="medium">
        <color theme="7" tint="0.39994506668294322"/>
      </bottom>
      <diagonal/>
    </border>
    <border>
      <left/>
      <right/>
      <top/>
      <bottom style="medium">
        <color theme="7" tint="0.39994506668294322"/>
      </bottom>
      <diagonal/>
    </border>
    <border>
      <left/>
      <right style="medium">
        <color theme="7" tint="0.39994506668294322"/>
      </right>
      <top/>
      <bottom style="medium">
        <color theme="7" tint="0.39994506668294322"/>
      </bottom>
      <diagonal/>
    </border>
    <border>
      <left style="thin">
        <color theme="9"/>
      </left>
      <right/>
      <top style="medium">
        <color theme="9"/>
      </top>
      <bottom style="medium">
        <color theme="9"/>
      </bottom>
      <diagonal/>
    </border>
    <border>
      <left style="double">
        <color theme="9"/>
      </left>
      <right style="double">
        <color theme="9"/>
      </right>
      <top style="medium">
        <color theme="9"/>
      </top>
      <bottom style="medium">
        <color theme="9"/>
      </bottom>
      <diagonal/>
    </border>
    <border>
      <left/>
      <right/>
      <top style="medium">
        <color theme="9"/>
      </top>
      <bottom style="medium">
        <color theme="9"/>
      </bottom>
      <diagonal/>
    </border>
    <border>
      <left style="double">
        <color theme="9"/>
      </left>
      <right/>
      <top style="medium">
        <color theme="9"/>
      </top>
      <bottom style="medium">
        <color theme="9"/>
      </bottom>
      <diagonal/>
    </border>
    <border>
      <left style="double">
        <color theme="9" tint="-0.24994659260841701"/>
      </left>
      <right style="double">
        <color theme="9" tint="-0.24994659260841701"/>
      </right>
      <top style="medium">
        <color theme="9"/>
      </top>
      <bottom style="medium">
        <color theme="9"/>
      </bottom>
      <diagonal/>
    </border>
    <border>
      <left style="double">
        <color theme="9"/>
      </left>
      <right style="double">
        <color theme="9" tint="-0.24994659260841701"/>
      </right>
      <top style="thin">
        <color theme="9"/>
      </top>
      <bottom style="thin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double">
        <color theme="9"/>
      </right>
      <top style="thin">
        <color theme="9"/>
      </top>
      <bottom style="thin">
        <color theme="9"/>
      </bottom>
      <diagonal/>
    </border>
    <border>
      <left style="double">
        <color theme="9" tint="-0.24994659260841701"/>
      </left>
      <right style="double">
        <color theme="9" tint="-0.24994659260841701"/>
      </right>
      <top style="thin">
        <color theme="9"/>
      </top>
      <bottom style="thin">
        <color theme="9" tint="-0.24994659260841701"/>
      </bottom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126">
    <xf numFmtId="0" fontId="0" fillId="0" borderId="0" xfId="0"/>
    <xf numFmtId="0" fontId="3" fillId="0" borderId="0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Font="1"/>
    <xf numFmtId="0" fontId="14" fillId="0" borderId="2" xfId="0" quotePrefix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right" vertical="center" indent="2"/>
    </xf>
    <xf numFmtId="0" fontId="7" fillId="4" borderId="0" xfId="0" applyFont="1" applyFill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right" vertical="center" indent="3"/>
    </xf>
    <xf numFmtId="0" fontId="17" fillId="0" borderId="2" xfId="0" applyFont="1" applyBorder="1" applyAlignment="1">
      <alignment horizontal="center" vertical="center" wrapText="1"/>
    </xf>
    <xf numFmtId="0" fontId="18" fillId="0" borderId="2" xfId="0" quotePrefix="1" applyFont="1" applyBorder="1" applyAlignment="1">
      <alignment horizontal="center" vertical="center"/>
    </xf>
    <xf numFmtId="0" fontId="19" fillId="0" borderId="2" xfId="0" quotePrefix="1" applyFont="1" applyBorder="1" applyAlignment="1">
      <alignment horizontal="center" vertical="center"/>
    </xf>
    <xf numFmtId="0" fontId="19" fillId="0" borderId="0" xfId="0" quotePrefix="1" applyFont="1" applyBorder="1" applyAlignment="1">
      <alignment horizontal="center" vertical="center"/>
    </xf>
    <xf numFmtId="0" fontId="12" fillId="0" borderId="0" xfId="0" applyFont="1"/>
    <xf numFmtId="0" fontId="0" fillId="5" borderId="0" xfId="0" applyFill="1"/>
    <xf numFmtId="0" fontId="7" fillId="5" borderId="0" xfId="0" applyFont="1" applyFill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4" fillId="6" borderId="1" xfId="0" quotePrefix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right" vertical="center" indent="3"/>
    </xf>
    <xf numFmtId="0" fontId="21" fillId="6" borderId="1" xfId="0" applyFont="1" applyFill="1" applyBorder="1" applyAlignment="1">
      <alignment horizontal="center" vertical="center"/>
    </xf>
    <xf numFmtId="0" fontId="22" fillId="7" borderId="0" xfId="0" applyFont="1" applyFill="1" applyAlignment="1">
      <alignment horizontal="center" vertical="center"/>
    </xf>
    <xf numFmtId="0" fontId="24" fillId="0" borderId="2" xfId="0" quotePrefix="1" applyFont="1" applyBorder="1" applyAlignment="1">
      <alignment horizontal="center" vertical="center"/>
    </xf>
    <xf numFmtId="0" fontId="25" fillId="0" borderId="2" xfId="0" applyFont="1" applyBorder="1" applyAlignment="1">
      <alignment horizontal="right" vertical="center" indent="3"/>
    </xf>
    <xf numFmtId="0" fontId="26" fillId="0" borderId="2" xfId="0" quotePrefix="1" applyFont="1" applyBorder="1" applyAlignment="1">
      <alignment horizontal="center" vertical="center"/>
    </xf>
    <xf numFmtId="0" fontId="27" fillId="0" borderId="2" xfId="0" quotePrefix="1" applyFont="1" applyBorder="1" applyAlignment="1">
      <alignment horizontal="center" vertical="center"/>
    </xf>
    <xf numFmtId="0" fontId="28" fillId="0" borderId="2" xfId="0" applyFont="1" applyBorder="1" applyAlignment="1">
      <alignment horizontal="right" vertical="center" indent="3"/>
    </xf>
    <xf numFmtId="0" fontId="12" fillId="0" borderId="3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3" borderId="10" xfId="0" applyFont="1" applyFill="1" applyBorder="1" applyAlignment="1">
      <alignment horizontal="center" wrapText="1"/>
    </xf>
    <xf numFmtId="0" fontId="12" fillId="4" borderId="11" xfId="0" applyFont="1" applyFill="1" applyBorder="1" applyAlignment="1">
      <alignment horizontal="center" wrapText="1"/>
    </xf>
    <xf numFmtId="164" fontId="0" fillId="12" borderId="4" xfId="0" applyNumberFormat="1" applyFont="1" applyFill="1" applyBorder="1" applyAlignment="1">
      <alignment horizontal="right" indent="1"/>
    </xf>
    <xf numFmtId="164" fontId="0" fillId="0" borderId="3" xfId="0" applyNumberFormat="1" applyFont="1" applyBorder="1" applyAlignment="1">
      <alignment horizontal="right" indent="1"/>
    </xf>
    <xf numFmtId="164" fontId="0" fillId="12" borderId="3" xfId="0" applyNumberFormat="1" applyFont="1" applyFill="1" applyBorder="1" applyAlignment="1">
      <alignment horizontal="right" indent="1"/>
    </xf>
    <xf numFmtId="4" fontId="0" fillId="8" borderId="4" xfId="0" applyNumberFormat="1" applyFont="1" applyFill="1" applyBorder="1"/>
    <xf numFmtId="4" fontId="0" fillId="11" borderId="6" xfId="0" applyNumberFormat="1" applyFont="1" applyFill="1" applyBorder="1"/>
    <xf numFmtId="4" fontId="0" fillId="11" borderId="4" xfId="0" applyNumberFormat="1" applyFont="1" applyFill="1" applyBorder="1"/>
    <xf numFmtId="4" fontId="0" fillId="0" borderId="3" xfId="0" applyNumberFormat="1" applyFont="1" applyBorder="1"/>
    <xf numFmtId="4" fontId="0" fillId="0" borderId="7" xfId="0" applyNumberFormat="1" applyFont="1" applyBorder="1"/>
    <xf numFmtId="4" fontId="0" fillId="8" borderId="3" xfId="0" applyNumberFormat="1" applyFont="1" applyFill="1" applyBorder="1"/>
    <xf numFmtId="4" fontId="0" fillId="8" borderId="9" xfId="0" applyNumberFormat="1" applyFont="1" applyFill="1" applyBorder="1"/>
    <xf numFmtId="4" fontId="0" fillId="11" borderId="8" xfId="0" applyNumberFormat="1" applyFont="1" applyFill="1" applyBorder="1"/>
    <xf numFmtId="4" fontId="0" fillId="11" borderId="5" xfId="0" applyNumberFormat="1" applyFont="1" applyFill="1" applyBorder="1"/>
    <xf numFmtId="4" fontId="0" fillId="11" borderId="7" xfId="0" applyNumberFormat="1" applyFont="1" applyFill="1" applyBorder="1"/>
    <xf numFmtId="4" fontId="0" fillId="11" borderId="3" xfId="0" applyNumberFormat="1" applyFont="1" applyFill="1" applyBorder="1"/>
    <xf numFmtId="0" fontId="12" fillId="0" borderId="3" xfId="0" applyFont="1" applyBorder="1" applyAlignment="1">
      <alignment horizontal="center" vertical="center"/>
    </xf>
    <xf numFmtId="164" fontId="29" fillId="0" borderId="0" xfId="0" applyNumberFormat="1" applyFont="1" applyBorder="1" applyAlignment="1">
      <alignment horizontal="right" indent="1"/>
    </xf>
    <xf numFmtId="4" fontId="29" fillId="0" borderId="0" xfId="0" applyNumberFormat="1" applyFont="1" applyBorder="1"/>
    <xf numFmtId="0" fontId="12" fillId="0" borderId="12" xfId="0" applyFont="1" applyBorder="1" applyAlignment="1">
      <alignment horizontal="center" vertical="center"/>
    </xf>
    <xf numFmtId="0" fontId="13" fillId="9" borderId="13" xfId="0" applyFont="1" applyFill="1" applyBorder="1" applyAlignment="1">
      <alignment horizontal="centerContinuous"/>
    </xf>
    <xf numFmtId="0" fontId="11" fillId="10" borderId="13" xfId="0" applyFont="1" applyFill="1" applyBorder="1" applyAlignment="1">
      <alignment horizontal="centerContinuous"/>
    </xf>
    <xf numFmtId="0" fontId="30" fillId="14" borderId="14" xfId="0" applyFont="1" applyFill="1" applyBorder="1" applyAlignment="1">
      <alignment horizontal="center" vertical="center"/>
    </xf>
    <xf numFmtId="4" fontId="0" fillId="12" borderId="12" xfId="0" applyNumberFormat="1" applyFont="1" applyFill="1" applyBorder="1" applyAlignment="1">
      <alignment horizontal="right" indent="1"/>
    </xf>
    <xf numFmtId="0" fontId="22" fillId="13" borderId="0" xfId="0" applyFont="1" applyFill="1" applyAlignment="1">
      <alignment horizontal="centerContinuous" vertical="center"/>
    </xf>
    <xf numFmtId="0" fontId="31" fillId="0" borderId="0" xfId="0" applyFont="1"/>
    <xf numFmtId="0" fontId="0" fillId="6" borderId="15" xfId="0" applyFill="1" applyBorder="1" applyAlignment="1">
      <alignment horizontal="centerContinuous" vertical="center"/>
    </xf>
    <xf numFmtId="0" fontId="0" fillId="6" borderId="16" xfId="0" applyFill="1" applyBorder="1" applyAlignment="1">
      <alignment horizontal="centerContinuous" vertical="center"/>
    </xf>
    <xf numFmtId="0" fontId="0" fillId="6" borderId="17" xfId="0" applyFill="1" applyBorder="1" applyAlignment="1">
      <alignment horizontal="centerContinuous" vertical="center"/>
    </xf>
    <xf numFmtId="0" fontId="0" fillId="6" borderId="18" xfId="0" applyFill="1" applyBorder="1" applyAlignment="1">
      <alignment horizontal="centerContinuous" vertical="center"/>
    </xf>
    <xf numFmtId="0" fontId="0" fillId="6" borderId="19" xfId="0" applyFill="1" applyBorder="1" applyAlignment="1">
      <alignment horizontal="centerContinuous" vertical="center"/>
    </xf>
    <xf numFmtId="0" fontId="0" fillId="6" borderId="20" xfId="0" applyFill="1" applyBorder="1" applyAlignment="1">
      <alignment horizontal="centerContinuous" vertical="center"/>
    </xf>
    <xf numFmtId="0" fontId="0" fillId="5" borderId="0" xfId="0" applyNumberFormat="1" applyFill="1"/>
    <xf numFmtId="0" fontId="12" fillId="0" borderId="21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wrapText="1"/>
    </xf>
    <xf numFmtId="0" fontId="12" fillId="3" borderId="22" xfId="0" applyFont="1" applyFill="1" applyBorder="1" applyAlignment="1">
      <alignment horizontal="center" wrapText="1"/>
    </xf>
    <xf numFmtId="0" fontId="12" fillId="0" borderId="23" xfId="0" applyFont="1" applyBorder="1" applyAlignment="1">
      <alignment horizontal="center" wrapText="1"/>
    </xf>
    <xf numFmtId="0" fontId="12" fillId="4" borderId="24" xfId="0" applyFont="1" applyFill="1" applyBorder="1" applyAlignment="1">
      <alignment horizontal="center" wrapText="1"/>
    </xf>
    <xf numFmtId="0" fontId="12" fillId="0" borderId="25" xfId="0" applyFont="1" applyBorder="1" applyAlignment="1">
      <alignment horizontal="center" vertical="center"/>
    </xf>
    <xf numFmtId="4" fontId="0" fillId="0" borderId="5" xfId="0" applyNumberFormat="1" applyFont="1" applyBorder="1"/>
    <xf numFmtId="4" fontId="0" fillId="0" borderId="8" xfId="0" applyNumberFormat="1" applyFont="1" applyBorder="1"/>
    <xf numFmtId="4" fontId="0" fillId="15" borderId="5" xfId="0" applyNumberFormat="1" applyFont="1" applyFill="1" applyBorder="1"/>
    <xf numFmtId="0" fontId="33" fillId="0" borderId="0" xfId="0" applyFont="1"/>
    <xf numFmtId="4" fontId="0" fillId="4" borderId="26" xfId="0" applyNumberFormat="1" applyFont="1" applyFill="1" applyBorder="1"/>
    <xf numFmtId="4" fontId="0" fillId="8" borderId="5" xfId="0" applyNumberFormat="1" applyFont="1" applyFill="1" applyBorder="1"/>
    <xf numFmtId="164" fontId="12" fillId="15" borderId="5" xfId="0" applyNumberFormat="1" applyFont="1" applyFill="1" applyBorder="1" applyAlignment="1">
      <alignment horizontal="right" indent="1"/>
    </xf>
    <xf numFmtId="0" fontId="20" fillId="15" borderId="0" xfId="0" applyFont="1" applyFill="1"/>
    <xf numFmtId="0" fontId="32" fillId="15" borderId="0" xfId="0" applyFont="1" applyFill="1" applyAlignment="1">
      <alignment horizontal="center"/>
    </xf>
    <xf numFmtId="0" fontId="34" fillId="0" borderId="0" xfId="0" applyFont="1"/>
    <xf numFmtId="0" fontId="35" fillId="0" borderId="0" xfId="0" applyFont="1"/>
    <xf numFmtId="4" fontId="34" fillId="0" borderId="0" xfId="0" applyNumberFormat="1" applyFont="1"/>
    <xf numFmtId="0" fontId="34" fillId="0" borderId="0" xfId="0" applyFont="1" applyAlignment="1">
      <alignment horizontal="center"/>
    </xf>
    <xf numFmtId="0" fontId="36" fillId="6" borderId="1" xfId="0" applyFont="1" applyFill="1" applyBorder="1" applyAlignment="1">
      <alignment horizontal="center" vertic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43" fontId="31" fillId="0" borderId="0" xfId="1" applyFont="1"/>
    <xf numFmtId="43" fontId="0" fillId="0" borderId="0" xfId="1" applyFont="1"/>
    <xf numFmtId="4" fontId="0" fillId="8" borderId="27" xfId="0" applyNumberFormat="1" applyFont="1" applyFill="1" applyBorder="1"/>
    <xf numFmtId="4" fontId="0" fillId="15" borderId="28" xfId="0" applyNumberFormat="1" applyFont="1" applyFill="1" applyBorder="1"/>
    <xf numFmtId="4" fontId="0" fillId="15" borderId="8" xfId="0" applyNumberFormat="1" applyFont="1" applyFill="1" applyBorder="1"/>
    <xf numFmtId="0" fontId="42" fillId="0" borderId="0" xfId="0" applyNumberFormat="1" applyFont="1"/>
    <xf numFmtId="4" fontId="42" fillId="0" borderId="0" xfId="0" applyNumberFormat="1" applyFont="1"/>
    <xf numFmtId="0" fontId="42" fillId="0" borderId="0" xfId="0" applyFont="1"/>
    <xf numFmtId="165" fontId="0" fillId="8" borderId="3" xfId="1" applyNumberFormat="1" applyFont="1" applyFill="1" applyBorder="1"/>
    <xf numFmtId="165" fontId="0" fillId="8" borderId="9" xfId="1" applyNumberFormat="1" applyFont="1" applyFill="1" applyBorder="1"/>
    <xf numFmtId="165" fontId="0" fillId="11" borderId="8" xfId="1" applyNumberFormat="1" applyFont="1" applyFill="1" applyBorder="1"/>
    <xf numFmtId="165" fontId="0" fillId="11" borderId="5" xfId="1" applyNumberFormat="1" applyFont="1" applyFill="1" applyBorder="1"/>
    <xf numFmtId="165" fontId="0" fillId="4" borderId="26" xfId="1" applyNumberFormat="1" applyFont="1" applyFill="1" applyBorder="1"/>
    <xf numFmtId="165" fontId="0" fillId="12" borderId="12" xfId="1" applyNumberFormat="1" applyFont="1" applyFill="1" applyBorder="1" applyAlignment="1">
      <alignment horizontal="right" indent="1"/>
    </xf>
    <xf numFmtId="165" fontId="0" fillId="0" borderId="3" xfId="1" applyNumberFormat="1" applyFont="1" applyBorder="1"/>
    <xf numFmtId="165" fontId="0" fillId="3" borderId="9" xfId="1" applyNumberFormat="1" applyFont="1" applyFill="1" applyBorder="1"/>
    <xf numFmtId="165" fontId="0" fillId="0" borderId="7" xfId="1" applyNumberFormat="1" applyFont="1" applyBorder="1"/>
    <xf numFmtId="165" fontId="0" fillId="11" borderId="7" xfId="1" applyNumberFormat="1" applyFont="1" applyFill="1" applyBorder="1"/>
    <xf numFmtId="165" fontId="0" fillId="11" borderId="3" xfId="1" applyNumberFormat="1" applyFont="1" applyFill="1" applyBorder="1"/>
    <xf numFmtId="165" fontId="0" fillId="15" borderId="5" xfId="1" applyNumberFormat="1" applyFont="1" applyFill="1" applyBorder="1"/>
    <xf numFmtId="4" fontId="0" fillId="12" borderId="29" xfId="0" applyNumberFormat="1" applyFont="1" applyFill="1" applyBorder="1" applyAlignment="1">
      <alignment horizontal="right" indent="1"/>
    </xf>
    <xf numFmtId="0" fontId="13" fillId="0" borderId="0" xfId="0" quotePrefix="1" applyFont="1"/>
    <xf numFmtId="165" fontId="0" fillId="12" borderId="29" xfId="1" applyNumberFormat="1" applyFont="1" applyFill="1" applyBorder="1" applyAlignment="1">
      <alignment horizontal="right" indent="1"/>
    </xf>
    <xf numFmtId="165" fontId="0" fillId="3" borderId="27" xfId="1" applyNumberFormat="1" applyFont="1" applyFill="1" applyBorder="1"/>
    <xf numFmtId="164" fontId="29" fillId="0" borderId="7" xfId="0" applyNumberFormat="1" applyFont="1" applyBorder="1" applyAlignment="1">
      <alignment horizontal="right" indent="1"/>
    </xf>
    <xf numFmtId="4" fontId="29" fillId="0" borderId="7" xfId="0" applyNumberFormat="1" applyFont="1" applyBorder="1"/>
    <xf numFmtId="4" fontId="42" fillId="0" borderId="0" xfId="1" applyNumberFormat="1" applyFont="1"/>
    <xf numFmtId="0" fontId="42" fillId="0" borderId="0" xfId="1" applyNumberFormat="1" applyFont="1"/>
    <xf numFmtId="0" fontId="39" fillId="0" borderId="0" xfId="0" applyFont="1" applyAlignment="1"/>
    <xf numFmtId="0" fontId="0" fillId="0" borderId="0" xfId="0" applyAlignment="1"/>
    <xf numFmtId="0" fontId="39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40" fillId="5" borderId="0" xfId="0" applyFont="1" applyFill="1" applyAlignment="1"/>
    <xf numFmtId="0" fontId="1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4"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numFmt numFmtId="4" formatCode="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4DE6A2D0-26BE-431D-9DBA-3E2915A1543A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C780FFA5-57AA-468D-A801-B512E3B90EF7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3462CE81-B00E-41BB-A8C6-B355710ECD8A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60DFA2EF-225F-40B0-A3E0-350E141A216C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3DE3CA2A-7F0B-4BCA-976B-6ED72BE3A1F3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A7337CAC-BDF2-4EB0-A836-987371C6343D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FA0ED0D8-CAE9-43A2-A997-768F44758F3C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B9D1E1C3-0292-4AB7-9F6C-97E53C779A8A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F1052106-9A10-4ABF-8C39-1CD874467B26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B467F857-5D9D-4194-B3C1-F1BC122486F1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CA7131D9-9512-4E77-86B8-14611848DDD4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584048A-0644-4BF4-890A-08F82D54A37E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1D5A852C-180D-4A51-A3A1-802E1E77CA77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3DE48C71-C335-40D0-A059-B00DD381499D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5" name="Arrow: Down 4">
          <a:extLst>
            <a:ext uri="{FF2B5EF4-FFF2-40B4-BE49-F238E27FC236}">
              <a16:creationId xmlns:a16="http://schemas.microsoft.com/office/drawing/2014/main" id="{E585ACC9-0735-416B-932E-29B781CBCB50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31A82E06-978C-4452-AD52-504CC35B1211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3</xdr:row>
      <xdr:rowOff>152400</xdr:rowOff>
    </xdr:from>
    <xdr:to>
      <xdr:col>1</xdr:col>
      <xdr:colOff>838200</xdr:colOff>
      <xdr:row>4</xdr:row>
      <xdr:rowOff>323850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3F2100C4-844B-4CB5-9F71-2A0BA3302B00}"/>
            </a:ext>
          </a:extLst>
        </xdr:cNvPr>
        <xdr:cNvSpPr/>
      </xdr:nvSpPr>
      <xdr:spPr>
        <a:xfrm>
          <a:off x="1971675" y="371475"/>
          <a:ext cx="266700" cy="704850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2</xdr:col>
      <xdr:colOff>571500</xdr:colOff>
      <xdr:row>3</xdr:row>
      <xdr:rowOff>114300</xdr:rowOff>
    </xdr:from>
    <xdr:to>
      <xdr:col>2</xdr:col>
      <xdr:colOff>838200</xdr:colOff>
      <xdr:row>4</xdr:row>
      <xdr:rowOff>333375</xdr:rowOff>
    </xdr:to>
    <xdr:sp macro="" textlink="">
      <xdr:nvSpPr>
        <xdr:cNvPr id="3" name="Arrow: Down 2">
          <a:extLst>
            <a:ext uri="{FF2B5EF4-FFF2-40B4-BE49-F238E27FC236}">
              <a16:creationId xmlns:a16="http://schemas.microsoft.com/office/drawing/2014/main" id="{449EB1A9-667F-4F85-9D7B-F24392CA4117}"/>
            </a:ext>
          </a:extLst>
        </xdr:cNvPr>
        <xdr:cNvSpPr/>
      </xdr:nvSpPr>
      <xdr:spPr>
        <a:xfrm>
          <a:off x="3371850" y="333375"/>
          <a:ext cx="266700" cy="752475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52387</xdr:colOff>
      <xdr:row>5</xdr:row>
      <xdr:rowOff>347663</xdr:rowOff>
    </xdr:from>
    <xdr:to>
      <xdr:col>0</xdr:col>
      <xdr:colOff>1285878</xdr:colOff>
      <xdr:row>5</xdr:row>
      <xdr:rowOff>614363</xdr:rowOff>
    </xdr:to>
    <xdr:sp macro="" textlink="">
      <xdr:nvSpPr>
        <xdr:cNvPr id="4" name="Arrow: Down 3">
          <a:extLst>
            <a:ext uri="{FF2B5EF4-FFF2-40B4-BE49-F238E27FC236}">
              <a16:creationId xmlns:a16="http://schemas.microsoft.com/office/drawing/2014/main" id="{82E736DE-9601-43F8-AB55-31BDCE7364C3}"/>
            </a:ext>
          </a:extLst>
        </xdr:cNvPr>
        <xdr:cNvSpPr/>
      </xdr:nvSpPr>
      <xdr:spPr>
        <a:xfrm rot="16200000">
          <a:off x="535783" y="1045367"/>
          <a:ext cx="266700" cy="1233491"/>
        </a:xfrm>
        <a:prstGeom prst="downArrow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NZ" sz="1100"/>
        </a:p>
      </xdr:txBody>
    </xdr:sp>
    <xdr:clientData/>
  </xdr:twoCellAnchor>
  <xdr:twoCellAnchor>
    <xdr:from>
      <xdr:col>0</xdr:col>
      <xdr:colOff>9525</xdr:colOff>
      <xdr:row>5</xdr:row>
      <xdr:rowOff>19050</xdr:rowOff>
    </xdr:from>
    <xdr:to>
      <xdr:col>0</xdr:col>
      <xdr:colOff>1381125</xdr:colOff>
      <xdr:row>5</xdr:row>
      <xdr:rowOff>342900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A5EB0F2-1CA3-4A63-82EA-35C1A0B024BD}"/>
            </a:ext>
          </a:extLst>
        </xdr:cNvPr>
        <xdr:cNvSpPr txBox="1"/>
      </xdr:nvSpPr>
      <xdr:spPr>
        <a:xfrm>
          <a:off x="9525" y="1200150"/>
          <a:ext cx="1371600" cy="3238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NZ" sz="1800" b="1">
              <a:solidFill>
                <a:srgbClr val="7030A0"/>
              </a:solidFill>
            </a:rPr>
            <a:t>ROW</a:t>
          </a:r>
          <a:r>
            <a:rPr lang="en-NZ" sz="1800" b="1" baseline="0">
              <a:solidFill>
                <a:srgbClr val="7030A0"/>
              </a:solidFill>
            </a:rPr>
            <a:t> 6</a:t>
          </a:r>
          <a:endParaRPr lang="en-NZ" sz="1800" b="1">
            <a:solidFill>
              <a:srgbClr val="7030A0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76980F-62D1-4680-ADD2-A38E9F4811BA}" name="Table1" displayName="Table1" ref="B2:C14" totalsRowShown="0" headerRowDxfId="3" dataDxfId="2">
  <tableColumns count="2">
    <tableColumn id="1" xr3:uid="{FFC45FC4-BE19-4811-ADD4-5F6887E48CFD}" name="Data 1" dataDxfId="1"/>
    <tableColumn id="2" xr3:uid="{658BD330-3399-4878-AAF7-70B62278C6D1}" name="Data 2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FDAE1-C4D7-4DD8-9B00-175A1A8C888E}">
  <dimension ref="C2:K13"/>
  <sheetViews>
    <sheetView showGridLines="0" tabSelected="1" workbookViewId="0">
      <selection activeCell="C3" sqref="C3:K3"/>
    </sheetView>
  </sheetViews>
  <sheetFormatPr defaultColWidth="12.140625" defaultRowHeight="26.25" customHeight="1" x14ac:dyDescent="0.35"/>
  <cols>
    <col min="1" max="16384" width="12.140625" style="88"/>
  </cols>
  <sheetData>
    <row r="2" spans="3:11" ht="81.75" customHeight="1" x14ac:dyDescent="1.35">
      <c r="C2" s="89" t="s">
        <v>76</v>
      </c>
      <c r="D2" s="89"/>
      <c r="E2" s="89"/>
    </row>
    <row r="3" spans="3:11" ht="26.25" customHeight="1" x14ac:dyDescent="0.35">
      <c r="C3" s="121"/>
      <c r="D3" s="122"/>
      <c r="E3" s="122"/>
      <c r="F3" s="122"/>
      <c r="G3" s="122"/>
      <c r="H3" s="122"/>
      <c r="I3" s="122"/>
      <c r="J3" s="122"/>
      <c r="K3" s="122"/>
    </row>
    <row r="4" spans="3:11" ht="26.25" customHeight="1" x14ac:dyDescent="0.35">
      <c r="C4" s="119"/>
      <c r="D4" s="120"/>
      <c r="E4" s="120"/>
      <c r="F4" s="120"/>
      <c r="G4" s="120"/>
      <c r="H4" s="120"/>
      <c r="I4" s="120"/>
      <c r="J4" s="120"/>
      <c r="K4" s="120"/>
    </row>
    <row r="5" spans="3:11" ht="26.25" customHeight="1" x14ac:dyDescent="0.35">
      <c r="C5" s="119"/>
      <c r="D5" s="120"/>
      <c r="E5" s="120"/>
      <c r="F5" s="120"/>
      <c r="G5" s="120"/>
      <c r="H5" s="120"/>
      <c r="I5" s="120"/>
      <c r="J5" s="120"/>
      <c r="K5" s="120"/>
    </row>
    <row r="6" spans="3:11" ht="26.25" customHeight="1" x14ac:dyDescent="0.35">
      <c r="C6" s="119"/>
      <c r="D6" s="120"/>
      <c r="E6" s="120"/>
      <c r="F6" s="120"/>
      <c r="G6" s="120"/>
      <c r="H6" s="120"/>
      <c r="I6" s="120"/>
      <c r="J6" s="120"/>
      <c r="K6" s="120"/>
    </row>
    <row r="7" spans="3:11" ht="26.25" customHeight="1" x14ac:dyDescent="0.35">
      <c r="C7" s="119"/>
      <c r="D7" s="120"/>
      <c r="E7" s="120"/>
      <c r="F7" s="120"/>
      <c r="G7" s="120"/>
      <c r="H7" s="120"/>
      <c r="I7" s="120"/>
      <c r="J7" s="120"/>
      <c r="K7" s="120"/>
    </row>
    <row r="8" spans="3:11" ht="26.25" customHeight="1" x14ac:dyDescent="0.35">
      <c r="C8" s="119"/>
      <c r="D8" s="120"/>
      <c r="E8" s="120"/>
      <c r="F8" s="120"/>
      <c r="G8" s="120"/>
      <c r="H8" s="120"/>
      <c r="I8" s="120"/>
      <c r="J8" s="120"/>
      <c r="K8" s="120"/>
    </row>
    <row r="9" spans="3:11" ht="26.25" customHeight="1" x14ac:dyDescent="0.35">
      <c r="C9" s="119"/>
      <c r="D9" s="120"/>
      <c r="E9" s="120"/>
      <c r="F9" s="120"/>
      <c r="G9" s="120"/>
      <c r="H9" s="120"/>
      <c r="I9" s="120"/>
      <c r="J9" s="120"/>
      <c r="K9" s="120"/>
    </row>
    <row r="10" spans="3:11" ht="26.25" customHeight="1" x14ac:dyDescent="0.35">
      <c r="C10" s="119"/>
      <c r="D10" s="120"/>
      <c r="E10" s="120"/>
      <c r="F10" s="120"/>
      <c r="G10" s="120"/>
      <c r="H10" s="120"/>
      <c r="I10" s="120"/>
      <c r="J10" s="120"/>
      <c r="K10" s="120"/>
    </row>
    <row r="11" spans="3:11" ht="26.25" customHeight="1" x14ac:dyDescent="0.35">
      <c r="C11" s="119"/>
      <c r="D11" s="120"/>
      <c r="E11" s="120"/>
      <c r="F11" s="120"/>
      <c r="G11" s="120"/>
      <c r="H11" s="120"/>
      <c r="I11" s="120"/>
      <c r="J11" s="120"/>
      <c r="K11" s="120"/>
    </row>
    <row r="12" spans="3:11" ht="26.25" customHeight="1" x14ac:dyDescent="0.35">
      <c r="C12" s="90"/>
      <c r="D12" s="90"/>
      <c r="E12" s="90"/>
      <c r="F12" s="90"/>
      <c r="G12" s="90"/>
      <c r="H12" s="90"/>
      <c r="I12" s="90"/>
      <c r="J12" s="90"/>
      <c r="K12" s="90"/>
    </row>
    <row r="13" spans="3:11" ht="26.25" customHeight="1" x14ac:dyDescent="0.35">
      <c r="C13" s="90"/>
      <c r="D13" s="90"/>
      <c r="E13" s="90"/>
      <c r="F13" s="90"/>
      <c r="G13" s="90"/>
      <c r="H13" s="90"/>
      <c r="I13" s="90"/>
      <c r="J13" s="90"/>
      <c r="K13" s="90"/>
    </row>
  </sheetData>
  <mergeCells count="9">
    <mergeCell ref="C9:K9"/>
    <mergeCell ref="C10:K10"/>
    <mergeCell ref="C11:K11"/>
    <mergeCell ref="C3:K3"/>
    <mergeCell ref="C4:K4"/>
    <mergeCell ref="C5:K5"/>
    <mergeCell ref="C6:K6"/>
    <mergeCell ref="C7:K7"/>
    <mergeCell ref="C8:K8"/>
  </mergeCells>
  <pageMargins left="0.7" right="0.7" top="0.75" bottom="0.75" header="0.3" footer="0.3"/>
  <pageSetup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55655-EE4B-47E3-B433-880EB7DA3EEA}">
  <dimension ref="B2:C14"/>
  <sheetViews>
    <sheetView workbookViewId="0">
      <selection activeCell="C4" sqref="C4"/>
    </sheetView>
  </sheetViews>
  <sheetFormatPr defaultRowHeight="15" x14ac:dyDescent="0.25"/>
  <cols>
    <col min="2" max="2" width="11" customWidth="1"/>
    <col min="3" max="3" width="13.7109375" customWidth="1"/>
  </cols>
  <sheetData>
    <row r="2" spans="2:3" s="83" customFormat="1" ht="20.25" customHeight="1" x14ac:dyDescent="0.3">
      <c r="B2" s="86" t="s">
        <v>73</v>
      </c>
      <c r="C2" s="86" t="s">
        <v>72</v>
      </c>
    </row>
    <row r="3" spans="2:3" s="83" customFormat="1" ht="20.25" customHeight="1" x14ac:dyDescent="0.3">
      <c r="C3" s="84">
        <v>100</v>
      </c>
    </row>
    <row r="4" spans="2:3" s="83" customFormat="1" ht="20.25" customHeight="1" x14ac:dyDescent="0.3">
      <c r="B4" s="84">
        <v>10</v>
      </c>
      <c r="C4" s="85"/>
    </row>
    <row r="5" spans="2:3" s="83" customFormat="1" ht="20.25" customHeight="1" x14ac:dyDescent="0.3">
      <c r="B5" s="84">
        <v>20</v>
      </c>
      <c r="C5" s="85"/>
    </row>
    <row r="6" spans="2:3" s="83" customFormat="1" ht="20.25" customHeight="1" x14ac:dyDescent="0.3">
      <c r="B6" s="84">
        <v>30</v>
      </c>
      <c r="C6" s="85"/>
    </row>
    <row r="7" spans="2:3" s="83" customFormat="1" ht="20.25" customHeight="1" x14ac:dyDescent="0.3">
      <c r="B7" s="84">
        <v>40</v>
      </c>
      <c r="C7" s="85"/>
    </row>
    <row r="8" spans="2:3" s="83" customFormat="1" ht="20.25" customHeight="1" x14ac:dyDescent="0.3">
      <c r="B8" s="84">
        <v>50</v>
      </c>
      <c r="C8" s="85"/>
    </row>
    <row r="9" spans="2:3" s="83" customFormat="1" ht="20.25" customHeight="1" x14ac:dyDescent="0.3">
      <c r="B9" s="84">
        <v>60</v>
      </c>
      <c r="C9" s="85"/>
    </row>
    <row r="10" spans="2:3" s="83" customFormat="1" ht="20.25" customHeight="1" x14ac:dyDescent="0.3">
      <c r="B10" s="84">
        <v>70</v>
      </c>
      <c r="C10" s="85"/>
    </row>
    <row r="11" spans="2:3" s="83" customFormat="1" ht="20.25" customHeight="1" x14ac:dyDescent="0.3">
      <c r="B11" s="84">
        <v>80</v>
      </c>
      <c r="C11" s="85"/>
    </row>
    <row r="12" spans="2:3" s="83" customFormat="1" ht="20.25" customHeight="1" x14ac:dyDescent="0.3">
      <c r="B12" s="84">
        <v>90</v>
      </c>
      <c r="C12" s="85"/>
    </row>
    <row r="13" spans="2:3" s="83" customFormat="1" ht="20.25" customHeight="1" x14ac:dyDescent="0.3">
      <c r="B13" s="84">
        <v>100</v>
      </c>
      <c r="C13" s="85"/>
    </row>
    <row r="14" spans="2:3" ht="18.75" x14ac:dyDescent="0.3">
      <c r="B14" s="84">
        <v>0</v>
      </c>
      <c r="C14" s="85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5B63-6F3A-47D6-8F00-1D0616855FB9}">
  <dimension ref="A1:V56"/>
  <sheetViews>
    <sheetView showGridLines="0" workbookViewId="0"/>
  </sheetViews>
  <sheetFormatPr defaultRowHeight="15" x14ac:dyDescent="0.25"/>
  <cols>
    <col min="3" max="3" width="35.7109375" customWidth="1"/>
    <col min="4" max="4" width="29.5703125" customWidth="1"/>
    <col min="5" max="5" width="35.7109375" customWidth="1"/>
    <col min="6" max="6" width="27.7109375" customWidth="1"/>
  </cols>
  <sheetData>
    <row r="1" spans="1:22" ht="21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</row>
    <row r="2" spans="1:22" ht="42" customHeight="1" x14ac:dyDescent="0.25">
      <c r="A2" s="20"/>
      <c r="B2" s="27" t="s">
        <v>36</v>
      </c>
      <c r="C2" s="27" t="s">
        <v>34</v>
      </c>
      <c r="D2" s="27" t="s">
        <v>14</v>
      </c>
      <c r="E2" s="27" t="s">
        <v>35</v>
      </c>
      <c r="F2" s="27" t="s">
        <v>17</v>
      </c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54.75" customHeight="1" x14ac:dyDescent="0.25">
      <c r="A3" s="20"/>
      <c r="B3" s="26">
        <v>100</v>
      </c>
      <c r="C3" s="22" t="s">
        <v>2</v>
      </c>
      <c r="D3" s="23" t="s">
        <v>1</v>
      </c>
      <c r="E3" s="24" t="s">
        <v>79</v>
      </c>
      <c r="F3" s="25">
        <f>B3+B4</f>
        <v>150</v>
      </c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</row>
    <row r="4" spans="1:22" ht="54.75" customHeight="1" x14ac:dyDescent="0.25">
      <c r="A4" s="20"/>
      <c r="B4" s="26">
        <v>50</v>
      </c>
      <c r="C4" s="22" t="s">
        <v>3</v>
      </c>
      <c r="D4" s="23" t="s">
        <v>6</v>
      </c>
      <c r="E4" s="24" t="s">
        <v>37</v>
      </c>
      <c r="F4" s="25">
        <f>B3-B4</f>
        <v>50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2" ht="54.75" customHeight="1" x14ac:dyDescent="0.25">
      <c r="A5" s="21"/>
      <c r="B5" s="21"/>
      <c r="C5" s="22" t="s">
        <v>4</v>
      </c>
      <c r="D5" s="23" t="s">
        <v>7</v>
      </c>
      <c r="E5" s="24" t="s">
        <v>38</v>
      </c>
      <c r="F5" s="25">
        <f>B3/B4</f>
        <v>2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2" ht="54.75" customHeight="1" x14ac:dyDescent="0.25">
      <c r="A6" s="20"/>
      <c r="B6" s="20"/>
      <c r="C6" s="22" t="s">
        <v>5</v>
      </c>
      <c r="D6" s="23" t="s">
        <v>8</v>
      </c>
      <c r="E6" s="24" t="s">
        <v>77</v>
      </c>
      <c r="F6" s="25">
        <f>B3*B4</f>
        <v>5000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</row>
    <row r="7" spans="1:22" ht="54.75" customHeight="1" x14ac:dyDescent="0.25">
      <c r="A7" s="20"/>
      <c r="B7" s="20"/>
      <c r="C7" s="22" t="s">
        <v>10</v>
      </c>
      <c r="D7" s="23" t="s">
        <v>11</v>
      </c>
      <c r="E7" s="24" t="s">
        <v>78</v>
      </c>
      <c r="F7" s="25">
        <f>B3*5%</f>
        <v>5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1:22" ht="54.75" customHeight="1" x14ac:dyDescent="0.25">
      <c r="A8" s="20"/>
      <c r="B8" s="20"/>
      <c r="C8" s="22" t="s">
        <v>74</v>
      </c>
      <c r="D8" s="87" t="s">
        <v>75</v>
      </c>
      <c r="E8" s="24"/>
      <c r="F8" s="25">
        <f>SUM(B3+B4)</f>
        <v>150</v>
      </c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</row>
    <row r="10" spans="1:22" ht="23.25" x14ac:dyDescent="0.35">
      <c r="A10" s="20"/>
      <c r="B10" s="20"/>
      <c r="C10" s="20"/>
      <c r="D10" s="123" t="s">
        <v>71</v>
      </c>
      <c r="E10" s="120"/>
      <c r="F10" s="1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</row>
    <row r="11" spans="1:22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</row>
    <row r="12" spans="1:22" x14ac:dyDescent="0.2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</row>
    <row r="13" spans="1:22" x14ac:dyDescent="0.25">
      <c r="A13" s="20"/>
      <c r="B13" s="20"/>
      <c r="C13" s="20"/>
      <c r="D13" s="20"/>
      <c r="E13" s="67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</row>
    <row r="14" spans="1:22" x14ac:dyDescent="0.2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</row>
    <row r="15" spans="1:22" x14ac:dyDescent="0.25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</row>
    <row r="16" spans="1:22" x14ac:dyDescent="0.25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</row>
    <row r="17" spans="1:22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</row>
    <row r="18" spans="1:22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</row>
    <row r="19" spans="1:22" x14ac:dyDescent="0.25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</row>
    <row r="20" spans="1:22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</row>
    <row r="21" spans="1:22" x14ac:dyDescent="0.25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</row>
    <row r="22" spans="1:22" x14ac:dyDescent="0.25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</row>
    <row r="23" spans="1:22" x14ac:dyDescent="0.2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</row>
    <row r="24" spans="1:22" x14ac:dyDescent="0.2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</row>
    <row r="25" spans="1:2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2" x14ac:dyDescent="0.2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</row>
    <row r="27" spans="1:22" x14ac:dyDescent="0.25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</row>
    <row r="28" spans="1:22" x14ac:dyDescent="0.25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</row>
    <row r="29" spans="1:2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</row>
    <row r="30" spans="1:22" x14ac:dyDescent="0.2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</row>
    <row r="31" spans="1:2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</row>
    <row r="32" spans="1:2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</row>
    <row r="33" spans="1:22" x14ac:dyDescent="0.2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</row>
    <row r="34" spans="1:2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2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</row>
    <row r="36" spans="1:22" x14ac:dyDescent="0.2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</row>
    <row r="37" spans="1:22" x14ac:dyDescent="0.2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1:22" x14ac:dyDescent="0.2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1:22" x14ac:dyDescent="0.2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</row>
    <row r="40" spans="1:22" x14ac:dyDescent="0.2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</row>
    <row r="41" spans="1:22" x14ac:dyDescent="0.2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1:22" x14ac:dyDescent="0.2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1:22" x14ac:dyDescent="0.25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</row>
    <row r="44" spans="1:22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</row>
    <row r="45" spans="1:22" x14ac:dyDescent="0.2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spans="1:22" x14ac:dyDescent="0.25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</row>
    <row r="47" spans="1:22" x14ac:dyDescent="0.2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</row>
    <row r="48" spans="1:22" x14ac:dyDescent="0.2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</row>
    <row r="49" spans="1:22" x14ac:dyDescent="0.25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</row>
    <row r="50" spans="1:22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</row>
    <row r="51" spans="1:22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</row>
    <row r="52" spans="1:22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</row>
    <row r="53" spans="1:22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</row>
    <row r="54" spans="1:22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</row>
    <row r="55" spans="1:22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</row>
    <row r="56" spans="1:22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</row>
  </sheetData>
  <mergeCells count="1">
    <mergeCell ref="D10:F10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04580-E973-4A36-9A01-FD9869586FB8}">
  <dimension ref="A1:I9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10" t="s">
        <v>20</v>
      </c>
      <c r="C3" s="10" t="s">
        <v>21</v>
      </c>
      <c r="E3" s="3"/>
      <c r="F3" s="1"/>
      <c r="G3" s="4"/>
    </row>
    <row r="4" spans="1:9" ht="42" customHeight="1" x14ac:dyDescent="0.35">
      <c r="A4" s="2"/>
      <c r="B4" s="10"/>
      <c r="C4" s="10"/>
      <c r="D4" s="5"/>
      <c r="E4" s="5"/>
      <c r="F4" s="5"/>
      <c r="G4" s="6"/>
    </row>
    <row r="5" spans="1:9" ht="33.75" customHeight="1" thickBot="1" x14ac:dyDescent="0.3">
      <c r="A5" s="2"/>
      <c r="B5" s="10"/>
      <c r="C5" s="10"/>
      <c r="D5" s="8" t="s">
        <v>16</v>
      </c>
      <c r="E5" s="8" t="s">
        <v>14</v>
      </c>
      <c r="F5" s="8" t="s">
        <v>13</v>
      </c>
      <c r="G5" s="8" t="s">
        <v>17</v>
      </c>
    </row>
    <row r="6" spans="1:9" ht="69" customHeight="1" thickBot="1" x14ac:dyDescent="0.3">
      <c r="A6" s="10"/>
      <c r="B6" s="11">
        <v>100</v>
      </c>
      <c r="C6" s="11">
        <v>50</v>
      </c>
      <c r="D6" s="12" t="s">
        <v>15</v>
      </c>
      <c r="E6" s="13" t="s">
        <v>1</v>
      </c>
      <c r="F6" s="7" t="s">
        <v>12</v>
      </c>
      <c r="G6" s="14">
        <f>B6+C6</f>
        <v>150</v>
      </c>
    </row>
    <row r="7" spans="1:9" ht="54.75" customHeight="1" thickBot="1" x14ac:dyDescent="0.3">
      <c r="A7" s="2"/>
      <c r="B7" s="124"/>
      <c r="C7" s="125"/>
      <c r="D7" s="2"/>
      <c r="E7" s="9" t="s">
        <v>19</v>
      </c>
      <c r="F7" s="28" t="s">
        <v>18</v>
      </c>
      <c r="G7" s="29">
        <f>100+50</f>
        <v>150</v>
      </c>
      <c r="H7" s="2"/>
      <c r="I7" s="2"/>
    </row>
    <row r="8" spans="1:9" ht="54.75" customHeight="1" x14ac:dyDescent="0.25">
      <c r="A8" s="2"/>
      <c r="D8" s="2"/>
      <c r="E8" s="2"/>
      <c r="F8" s="2"/>
      <c r="G8" s="2"/>
      <c r="H8" s="2"/>
      <c r="I8" s="2"/>
    </row>
    <row r="9" spans="1:9" ht="54.75" customHeight="1" x14ac:dyDescent="0.25">
      <c r="A9" s="2"/>
      <c r="B9" s="2"/>
      <c r="C9" s="2"/>
      <c r="D9" s="2"/>
      <c r="E9" s="2"/>
      <c r="F9" s="2"/>
      <c r="G9" s="2"/>
      <c r="H9" s="2"/>
      <c r="I9" s="2"/>
    </row>
  </sheetData>
  <mergeCells count="1">
    <mergeCell ref="B7:C7"/>
  </mergeCells>
  <pageMargins left="0.7" right="0.7" top="0.75" bottom="0.75" header="0.3" footer="0.3"/>
  <pageSetup orientation="portrait" horizontalDpi="360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6140C-FCC1-4E55-9D0A-7D96028A0F58}">
  <dimension ref="A1:I9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10" t="s">
        <v>20</v>
      </c>
      <c r="C3" s="10" t="s">
        <v>21</v>
      </c>
      <c r="E3" s="3"/>
      <c r="F3" s="1"/>
      <c r="G3" s="4"/>
    </row>
    <row r="4" spans="1:9" ht="42" customHeight="1" x14ac:dyDescent="0.35">
      <c r="A4" s="2"/>
      <c r="B4" s="10"/>
      <c r="C4" s="10"/>
      <c r="D4" s="5"/>
      <c r="E4" s="5"/>
      <c r="F4" s="5"/>
      <c r="G4" s="6"/>
    </row>
    <row r="5" spans="1:9" ht="33.75" customHeight="1" thickBot="1" x14ac:dyDescent="0.3">
      <c r="A5" s="2"/>
      <c r="B5" s="10"/>
      <c r="C5" s="10"/>
      <c r="D5" s="8" t="s">
        <v>16</v>
      </c>
      <c r="E5" s="8" t="s">
        <v>14</v>
      </c>
      <c r="F5" s="8" t="s">
        <v>13</v>
      </c>
      <c r="G5" s="8" t="s">
        <v>17</v>
      </c>
    </row>
    <row r="6" spans="1:9" ht="69" customHeight="1" thickBot="1" x14ac:dyDescent="0.3">
      <c r="A6" s="10"/>
      <c r="B6" s="11">
        <v>100</v>
      </c>
      <c r="C6" s="11">
        <v>50</v>
      </c>
      <c r="D6" s="15" t="s">
        <v>22</v>
      </c>
      <c r="E6" s="13" t="s">
        <v>6</v>
      </c>
      <c r="F6" s="7" t="s">
        <v>23</v>
      </c>
      <c r="G6" s="14">
        <f>B6-C6</f>
        <v>50</v>
      </c>
    </row>
    <row r="7" spans="1:9" ht="54.75" customHeight="1" thickBot="1" x14ac:dyDescent="0.3">
      <c r="A7" s="2"/>
      <c r="B7" s="2"/>
      <c r="C7" s="2"/>
      <c r="D7" s="2"/>
      <c r="E7" s="9" t="s">
        <v>19</v>
      </c>
      <c r="F7" s="28" t="s">
        <v>24</v>
      </c>
      <c r="G7" s="29">
        <f>100-50</f>
        <v>50</v>
      </c>
      <c r="H7" s="2"/>
      <c r="I7" s="2"/>
    </row>
    <row r="8" spans="1:9" ht="54.75" customHeight="1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ht="54.75" customHeight="1" x14ac:dyDescent="0.25">
      <c r="A9" s="2"/>
      <c r="B9" s="2"/>
      <c r="C9" s="2"/>
      <c r="D9" s="2"/>
      <c r="E9" s="2"/>
      <c r="F9" s="2"/>
      <c r="G9" s="2"/>
      <c r="H9" s="2"/>
      <c r="I9" s="2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41BF3-1BC6-4B85-9445-A79399E803E1}">
  <dimension ref="A1:I9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10" t="s">
        <v>20</v>
      </c>
      <c r="C3" s="10" t="s">
        <v>21</v>
      </c>
      <c r="E3" s="3"/>
      <c r="F3" s="1"/>
      <c r="G3" s="4"/>
    </row>
    <row r="4" spans="1:9" ht="42" customHeight="1" x14ac:dyDescent="0.35">
      <c r="A4" s="2"/>
      <c r="B4" s="10"/>
      <c r="C4" s="10"/>
      <c r="D4" s="5"/>
      <c r="E4" s="5"/>
      <c r="F4" s="5"/>
      <c r="G4" s="6"/>
    </row>
    <row r="5" spans="1:9" ht="33.75" customHeight="1" thickBot="1" x14ac:dyDescent="0.3">
      <c r="A5" s="2"/>
      <c r="B5" s="10"/>
      <c r="C5" s="10"/>
      <c r="D5" s="8" t="s">
        <v>16</v>
      </c>
      <c r="E5" s="8" t="s">
        <v>14</v>
      </c>
      <c r="F5" s="8" t="s">
        <v>13</v>
      </c>
      <c r="G5" s="8" t="s">
        <v>17</v>
      </c>
    </row>
    <row r="6" spans="1:9" ht="69" customHeight="1" thickBot="1" x14ac:dyDescent="0.3">
      <c r="A6" s="10"/>
      <c r="B6" s="11">
        <v>100</v>
      </c>
      <c r="C6" s="11">
        <v>50</v>
      </c>
      <c r="D6" s="15" t="s">
        <v>25</v>
      </c>
      <c r="E6" s="16" t="s">
        <v>8</v>
      </c>
      <c r="F6" s="7" t="s">
        <v>26</v>
      </c>
      <c r="G6" s="14">
        <f>B6*C6</f>
        <v>5000</v>
      </c>
    </row>
    <row r="7" spans="1:9" ht="54.75" customHeight="1" thickBot="1" x14ac:dyDescent="0.3">
      <c r="A7" s="2"/>
      <c r="B7" s="2"/>
      <c r="C7" s="2"/>
      <c r="D7" s="2"/>
      <c r="E7" s="9" t="s">
        <v>19</v>
      </c>
      <c r="F7" s="28" t="s">
        <v>27</v>
      </c>
      <c r="G7" s="29">
        <f>100*50</f>
        <v>5000</v>
      </c>
      <c r="H7" s="2"/>
      <c r="I7" s="2"/>
    </row>
    <row r="8" spans="1:9" ht="54.75" customHeight="1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ht="54.75" customHeight="1" x14ac:dyDescent="0.25">
      <c r="A9" s="2"/>
      <c r="B9" s="2"/>
      <c r="C9" s="2"/>
      <c r="D9" s="2"/>
      <c r="E9" s="2"/>
      <c r="F9" s="2"/>
      <c r="G9" s="2"/>
      <c r="H9" s="2"/>
      <c r="I9" s="2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AB8D7-AD2B-4773-BB2C-4814D0D76A92}">
  <dimension ref="A1:I10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10" t="s">
        <v>20</v>
      </c>
      <c r="C3" s="10" t="s">
        <v>21</v>
      </c>
      <c r="E3" s="3"/>
      <c r="F3" s="1"/>
      <c r="G3" s="4"/>
    </row>
    <row r="4" spans="1:9" ht="42" customHeight="1" x14ac:dyDescent="0.35">
      <c r="A4" s="2"/>
      <c r="B4" s="10"/>
      <c r="C4" s="10"/>
      <c r="D4" s="5"/>
      <c r="E4" s="5"/>
      <c r="F4" s="5"/>
      <c r="G4" s="6"/>
    </row>
    <row r="5" spans="1:9" ht="33.75" customHeight="1" thickBot="1" x14ac:dyDescent="0.3">
      <c r="A5" s="2"/>
      <c r="B5" s="10"/>
      <c r="C5" s="10"/>
      <c r="D5" s="8" t="s">
        <v>16</v>
      </c>
      <c r="E5" s="8" t="s">
        <v>14</v>
      </c>
      <c r="F5" s="8" t="s">
        <v>13</v>
      </c>
      <c r="G5" s="8" t="s">
        <v>17</v>
      </c>
    </row>
    <row r="6" spans="1:9" ht="69" customHeight="1" thickBot="1" x14ac:dyDescent="0.3">
      <c r="A6" s="10"/>
      <c r="B6" s="11">
        <v>100</v>
      </c>
      <c r="C6" s="11">
        <v>50</v>
      </c>
      <c r="D6" s="15" t="s">
        <v>30</v>
      </c>
      <c r="E6" s="16" t="s">
        <v>7</v>
      </c>
      <c r="F6" s="17" t="s">
        <v>28</v>
      </c>
      <c r="G6" s="14">
        <f>B6/C6</f>
        <v>2</v>
      </c>
    </row>
    <row r="7" spans="1:9" ht="54.75" customHeight="1" thickBot="1" x14ac:dyDescent="0.3">
      <c r="A7" s="2"/>
      <c r="B7" s="2"/>
      <c r="C7" s="2"/>
      <c r="D7" s="2"/>
      <c r="E7" s="9" t="s">
        <v>19</v>
      </c>
      <c r="F7" s="30" t="s">
        <v>29</v>
      </c>
      <c r="G7" s="29">
        <f>100/50</f>
        <v>2</v>
      </c>
      <c r="H7" s="2"/>
      <c r="I7" s="2"/>
    </row>
    <row r="8" spans="1:9" ht="54.75" customHeight="1" x14ac:dyDescent="0.25">
      <c r="A8" s="2"/>
      <c r="B8" s="2"/>
      <c r="C8" s="2"/>
      <c r="D8" s="2"/>
      <c r="E8" s="9"/>
      <c r="F8" s="18"/>
      <c r="G8" s="2"/>
      <c r="H8" s="2"/>
      <c r="I8" s="2"/>
    </row>
    <row r="9" spans="1:9" ht="54.75" customHeight="1" x14ac:dyDescent="0.25">
      <c r="A9" s="2"/>
      <c r="B9" s="2"/>
      <c r="C9" s="2"/>
      <c r="D9" s="2"/>
      <c r="E9" s="9"/>
      <c r="F9" s="18"/>
      <c r="G9" s="2"/>
      <c r="H9" s="2"/>
      <c r="I9" s="2"/>
    </row>
    <row r="10" spans="1:9" ht="54.75" customHeight="1" x14ac:dyDescent="0.25">
      <c r="A10" s="2"/>
      <c r="B10" s="2"/>
      <c r="C10" s="2"/>
      <c r="D10" s="2"/>
      <c r="E10" s="2"/>
      <c r="F10" s="2"/>
      <c r="G10" s="2"/>
      <c r="H10" s="2"/>
      <c r="I10" s="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BE644-F751-4B53-8F3E-87FDEEAC2530}">
  <dimension ref="A1:I11"/>
  <sheetViews>
    <sheetView showGridLines="0" topLeftCell="A3" workbookViewId="0">
      <selection activeCell="G6" sqref="G6"/>
    </sheetView>
  </sheetViews>
  <sheetFormatPr defaultColWidth="21" defaultRowHeight="42" customHeight="1" x14ac:dyDescent="0.25"/>
  <cols>
    <col min="4" max="6" width="30.7109375" customWidth="1"/>
    <col min="7" max="7" width="29" customWidth="1"/>
  </cols>
  <sheetData>
    <row r="1" spans="1:9" ht="42" hidden="1" customHeight="1" x14ac:dyDescent="0.25">
      <c r="B1" s="2"/>
      <c r="C1" s="2"/>
    </row>
    <row r="2" spans="1:9" ht="42" hidden="1" customHeight="1" x14ac:dyDescent="0.25">
      <c r="B2" s="2"/>
      <c r="C2" s="2"/>
      <c r="E2" s="3" t="s">
        <v>9</v>
      </c>
      <c r="F2" s="1" t="s">
        <v>0</v>
      </c>
    </row>
    <row r="3" spans="1:9" ht="17.25" customHeight="1" x14ac:dyDescent="0.25">
      <c r="B3" s="10" t="s">
        <v>20</v>
      </c>
      <c r="C3" s="10" t="s">
        <v>21</v>
      </c>
      <c r="E3" s="3"/>
      <c r="F3" s="1"/>
      <c r="G3" s="4"/>
    </row>
    <row r="4" spans="1:9" ht="42" customHeight="1" x14ac:dyDescent="0.35">
      <c r="A4" s="2"/>
      <c r="B4" s="10"/>
      <c r="C4" s="10"/>
      <c r="D4" s="5"/>
      <c r="E4" s="5"/>
      <c r="F4" s="5"/>
      <c r="G4" s="6"/>
    </row>
    <row r="5" spans="1:9" ht="33.75" customHeight="1" thickBot="1" x14ac:dyDescent="0.3">
      <c r="A5" s="2"/>
      <c r="B5" s="10"/>
      <c r="C5" s="10"/>
      <c r="D5" s="8" t="s">
        <v>16</v>
      </c>
      <c r="E5" s="8" t="s">
        <v>14</v>
      </c>
      <c r="F5" s="8" t="s">
        <v>13</v>
      </c>
      <c r="G5" s="8" t="s">
        <v>17</v>
      </c>
    </row>
    <row r="6" spans="1:9" ht="69" customHeight="1" thickBot="1" x14ac:dyDescent="0.3">
      <c r="A6" s="10"/>
      <c r="B6" s="11">
        <v>100</v>
      </c>
      <c r="C6" s="11">
        <v>50</v>
      </c>
      <c r="D6" s="15" t="s">
        <v>30</v>
      </c>
      <c r="E6" s="16" t="s">
        <v>11</v>
      </c>
      <c r="F6" s="17" t="s">
        <v>31</v>
      </c>
      <c r="G6" s="14">
        <f>B6*5%</f>
        <v>5</v>
      </c>
    </row>
    <row r="7" spans="1:9" ht="54.75" customHeight="1" thickBot="1" x14ac:dyDescent="0.3">
      <c r="A7" s="2"/>
      <c r="B7" s="2"/>
      <c r="C7" s="2"/>
      <c r="D7" s="2"/>
      <c r="E7" s="9" t="s">
        <v>19</v>
      </c>
      <c r="F7" s="30" t="s">
        <v>32</v>
      </c>
      <c r="G7" s="29">
        <f>B6*5/100</f>
        <v>5</v>
      </c>
      <c r="H7" s="2"/>
      <c r="I7" s="2"/>
    </row>
    <row r="8" spans="1:9" ht="54.75" customHeight="1" thickBot="1" x14ac:dyDescent="0.3">
      <c r="A8" s="2"/>
      <c r="B8" s="2"/>
      <c r="C8" s="2"/>
      <c r="D8" s="2"/>
      <c r="E8" s="9" t="s">
        <v>19</v>
      </c>
      <c r="F8" s="31" t="s">
        <v>33</v>
      </c>
      <c r="G8" s="32">
        <f>100*0.05</f>
        <v>5</v>
      </c>
      <c r="H8" s="2"/>
      <c r="I8" s="2"/>
    </row>
    <row r="9" spans="1:9" ht="54.75" customHeight="1" x14ac:dyDescent="0.25">
      <c r="A9" s="2"/>
      <c r="B9" s="2"/>
      <c r="C9" s="2"/>
      <c r="D9" s="2"/>
      <c r="E9" s="9"/>
      <c r="F9" s="18"/>
      <c r="G9" s="2"/>
      <c r="H9" s="2"/>
      <c r="I9" s="2"/>
    </row>
    <row r="10" spans="1:9" ht="54.75" customHeight="1" x14ac:dyDescent="0.25">
      <c r="A10" s="2"/>
      <c r="B10" s="2"/>
      <c r="C10" s="2"/>
      <c r="D10" s="2"/>
      <c r="E10" s="9"/>
      <c r="F10" s="18"/>
      <c r="G10" s="2"/>
      <c r="H10" s="2"/>
      <c r="I10" s="2"/>
    </row>
    <row r="11" spans="1:9" ht="54.75" customHeight="1" x14ac:dyDescent="0.25">
      <c r="A11" s="2"/>
      <c r="B11" s="2"/>
      <c r="C11" s="2"/>
      <c r="D11" s="2"/>
      <c r="E11" s="2"/>
      <c r="F11" s="2"/>
      <c r="G11" s="2"/>
      <c r="H11" s="2"/>
      <c r="I11" s="2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132DA-CEEE-42E8-A727-896208B91DEB}">
  <dimension ref="A1:AA105"/>
  <sheetViews>
    <sheetView showGridLines="0" zoomScale="125" zoomScaleNormal="125" workbookViewId="0"/>
  </sheetViews>
  <sheetFormatPr defaultRowHeight="15" x14ac:dyDescent="0.25"/>
  <cols>
    <col min="1" max="1" width="5.28515625" customWidth="1"/>
    <col min="2" max="2" width="13.140625" customWidth="1"/>
    <col min="3" max="12" width="12" customWidth="1"/>
    <col min="13" max="13" width="13.140625" customWidth="1"/>
  </cols>
  <sheetData>
    <row r="1" spans="1:19" ht="15.75" thickBot="1" x14ac:dyDescent="0.3">
      <c r="A1" s="92"/>
      <c r="B1" s="57" t="s">
        <v>54</v>
      </c>
      <c r="C1" s="55" t="s">
        <v>45</v>
      </c>
      <c r="D1" s="55"/>
      <c r="E1" s="55"/>
      <c r="F1" s="56" t="s">
        <v>46</v>
      </c>
      <c r="G1" s="56"/>
      <c r="H1" s="56"/>
      <c r="I1" s="56"/>
      <c r="J1" s="56"/>
      <c r="K1" s="56"/>
      <c r="L1" s="56"/>
      <c r="M1" s="58"/>
      <c r="N1" t="s">
        <v>65</v>
      </c>
    </row>
    <row r="2" spans="1:19" ht="34.5" customHeight="1" thickBot="1" x14ac:dyDescent="0.3">
      <c r="B2" s="68" t="s">
        <v>39</v>
      </c>
      <c r="C2" s="69" t="s">
        <v>40</v>
      </c>
      <c r="D2" s="69" t="s">
        <v>41</v>
      </c>
      <c r="E2" s="70" t="s">
        <v>47</v>
      </c>
      <c r="F2" s="71" t="s">
        <v>62</v>
      </c>
      <c r="G2" s="69" t="s">
        <v>63</v>
      </c>
      <c r="H2" s="69" t="s">
        <v>43</v>
      </c>
      <c r="I2" s="69" t="s">
        <v>42</v>
      </c>
      <c r="J2" s="69" t="s">
        <v>49</v>
      </c>
      <c r="K2" s="69" t="s">
        <v>44</v>
      </c>
      <c r="L2" s="72" t="s">
        <v>48</v>
      </c>
      <c r="M2" s="73" t="s">
        <v>61</v>
      </c>
      <c r="P2" s="61" t="s">
        <v>58</v>
      </c>
      <c r="Q2" s="62"/>
      <c r="R2" s="62"/>
      <c r="S2" s="63"/>
    </row>
    <row r="3" spans="1:19" ht="15.75" thickBot="1" x14ac:dyDescent="0.3">
      <c r="B3" s="39">
        <v>42005</v>
      </c>
      <c r="C3" s="99">
        <v>400</v>
      </c>
      <c r="D3" s="99"/>
      <c r="E3" s="100"/>
      <c r="F3" s="101"/>
      <c r="G3" s="102"/>
      <c r="H3" s="102"/>
      <c r="I3" s="102"/>
      <c r="J3" s="102"/>
      <c r="K3" s="102"/>
      <c r="L3" s="103"/>
      <c r="M3" s="104"/>
      <c r="P3" s="64" t="s">
        <v>59</v>
      </c>
      <c r="Q3" s="65"/>
      <c r="R3" s="65"/>
      <c r="S3" s="66"/>
    </row>
    <row r="4" spans="1:19" x14ac:dyDescent="0.25">
      <c r="B4" s="38">
        <v>43102</v>
      </c>
      <c r="C4" s="105"/>
      <c r="D4" s="105">
        <v>89</v>
      </c>
      <c r="E4" s="106"/>
      <c r="F4" s="107"/>
      <c r="G4" s="105"/>
      <c r="H4" s="105"/>
      <c r="I4" s="105"/>
      <c r="J4" s="105"/>
      <c r="K4" s="105"/>
      <c r="L4" s="103"/>
      <c r="M4" s="104"/>
    </row>
    <row r="5" spans="1:19" x14ac:dyDescent="0.25">
      <c r="B5" s="39">
        <v>43103</v>
      </c>
      <c r="C5" s="99"/>
      <c r="D5" s="99"/>
      <c r="E5" s="106"/>
      <c r="F5" s="101"/>
      <c r="G5" s="102"/>
      <c r="H5" s="102">
        <v>170</v>
      </c>
      <c r="I5" s="102"/>
      <c r="J5" s="102"/>
      <c r="K5" s="102"/>
      <c r="L5" s="103"/>
      <c r="M5" s="104"/>
    </row>
    <row r="6" spans="1:19" x14ac:dyDescent="0.25">
      <c r="B6" s="38">
        <v>43104</v>
      </c>
      <c r="C6" s="105"/>
      <c r="D6" s="105"/>
      <c r="E6" s="106"/>
      <c r="F6" s="107">
        <v>200</v>
      </c>
      <c r="G6" s="105"/>
      <c r="H6" s="105"/>
      <c r="I6" s="105"/>
      <c r="J6" s="105">
        <v>25</v>
      </c>
      <c r="K6" s="105"/>
      <c r="L6" s="103"/>
      <c r="M6" s="104"/>
    </row>
    <row r="7" spans="1:19" x14ac:dyDescent="0.25">
      <c r="B7" s="39">
        <v>43105</v>
      </c>
      <c r="C7" s="99">
        <v>125</v>
      </c>
      <c r="D7" s="99">
        <v>50</v>
      </c>
      <c r="E7" s="106"/>
      <c r="F7" s="101"/>
      <c r="G7" s="102"/>
      <c r="H7" s="102"/>
      <c r="I7" s="102"/>
      <c r="J7" s="102"/>
      <c r="K7" s="102"/>
      <c r="L7" s="103"/>
      <c r="M7" s="104"/>
    </row>
    <row r="8" spans="1:19" x14ac:dyDescent="0.25">
      <c r="B8" s="38">
        <v>43108</v>
      </c>
      <c r="C8" s="105"/>
      <c r="D8" s="105"/>
      <c r="E8" s="106"/>
      <c r="F8" s="107"/>
      <c r="G8" s="105"/>
      <c r="H8" s="105"/>
      <c r="I8" s="105"/>
      <c r="J8" s="105"/>
      <c r="K8" s="105">
        <v>220</v>
      </c>
      <c r="L8" s="103"/>
      <c r="M8" s="104"/>
    </row>
    <row r="9" spans="1:19" x14ac:dyDescent="0.25">
      <c r="B9" s="39">
        <v>43109</v>
      </c>
      <c r="C9" s="99">
        <v>130</v>
      </c>
      <c r="D9" s="99"/>
      <c r="E9" s="106"/>
      <c r="F9" s="101"/>
      <c r="G9" s="102"/>
      <c r="H9" s="102"/>
      <c r="I9" s="102"/>
      <c r="J9" s="102"/>
      <c r="K9" s="102"/>
      <c r="L9" s="103"/>
      <c r="M9" s="104"/>
    </row>
    <row r="10" spans="1:19" x14ac:dyDescent="0.25">
      <c r="B10" s="38">
        <v>43110</v>
      </c>
      <c r="C10" s="105"/>
      <c r="D10" s="105">
        <v>55</v>
      </c>
      <c r="E10" s="106"/>
      <c r="F10" s="107"/>
      <c r="G10" s="105"/>
      <c r="H10" s="105"/>
      <c r="I10" s="105"/>
      <c r="J10" s="105"/>
      <c r="K10" s="105"/>
      <c r="L10" s="103"/>
      <c r="M10" s="104"/>
    </row>
    <row r="11" spans="1:19" x14ac:dyDescent="0.25">
      <c r="B11" s="39">
        <v>43111</v>
      </c>
      <c r="C11" s="99"/>
      <c r="D11" s="99">
        <v>110</v>
      </c>
      <c r="E11" s="106"/>
      <c r="F11" s="101"/>
      <c r="G11" s="102"/>
      <c r="H11" s="102"/>
      <c r="I11" s="102"/>
      <c r="J11" s="102"/>
      <c r="K11" s="102"/>
      <c r="L11" s="103"/>
      <c r="M11" s="104"/>
    </row>
    <row r="12" spans="1:19" x14ac:dyDescent="0.25">
      <c r="B12" s="38">
        <v>43112</v>
      </c>
      <c r="C12" s="105"/>
      <c r="D12" s="105"/>
      <c r="E12" s="106"/>
      <c r="F12" s="107"/>
      <c r="G12" s="105"/>
      <c r="H12" s="105"/>
      <c r="I12" s="105"/>
      <c r="J12" s="105">
        <v>30</v>
      </c>
      <c r="K12" s="105"/>
      <c r="L12" s="103"/>
      <c r="M12" s="104"/>
    </row>
    <row r="13" spans="1:19" x14ac:dyDescent="0.25">
      <c r="B13" s="39">
        <v>43115</v>
      </c>
      <c r="C13" s="99">
        <v>130</v>
      </c>
      <c r="D13" s="99">
        <v>28</v>
      </c>
      <c r="E13" s="106"/>
      <c r="F13" s="101"/>
      <c r="G13" s="102"/>
      <c r="H13" s="102"/>
      <c r="I13" s="102"/>
      <c r="J13" s="102"/>
      <c r="K13" s="102">
        <v>220</v>
      </c>
      <c r="L13" s="103"/>
      <c r="M13" s="104"/>
    </row>
    <row r="14" spans="1:19" x14ac:dyDescent="0.25">
      <c r="B14" s="38">
        <v>43116</v>
      </c>
      <c r="C14" s="105"/>
      <c r="D14" s="105">
        <v>67</v>
      </c>
      <c r="E14" s="106"/>
      <c r="F14" s="107"/>
      <c r="G14" s="105"/>
      <c r="H14" s="105"/>
      <c r="I14" s="105"/>
      <c r="J14" s="105"/>
      <c r="K14" s="105"/>
      <c r="L14" s="103"/>
      <c r="M14" s="104"/>
    </row>
    <row r="15" spans="1:19" x14ac:dyDescent="0.25">
      <c r="B15" s="38">
        <v>43117</v>
      </c>
      <c r="C15" s="105"/>
      <c r="D15" s="105"/>
      <c r="E15" s="106"/>
      <c r="F15" s="107"/>
      <c r="G15" s="105"/>
      <c r="H15" s="105"/>
      <c r="I15" s="105"/>
      <c r="J15" s="105"/>
      <c r="K15" s="105"/>
      <c r="L15" s="103"/>
      <c r="M15" s="104"/>
    </row>
    <row r="16" spans="1:19" x14ac:dyDescent="0.25">
      <c r="B16" s="38">
        <v>43122</v>
      </c>
      <c r="C16" s="105"/>
      <c r="D16" s="105">
        <v>200</v>
      </c>
      <c r="E16" s="106"/>
      <c r="F16" s="107"/>
      <c r="G16" s="105"/>
      <c r="H16" s="105"/>
      <c r="I16" s="105"/>
      <c r="J16" s="105">
        <v>19</v>
      </c>
      <c r="K16" s="105">
        <v>220</v>
      </c>
      <c r="L16" s="103"/>
      <c r="M16" s="104"/>
    </row>
    <row r="17" spans="1:27" x14ac:dyDescent="0.25">
      <c r="B17" s="39">
        <v>43123</v>
      </c>
      <c r="C17" s="99"/>
      <c r="D17" s="99"/>
      <c r="E17" s="106"/>
      <c r="F17" s="108"/>
      <c r="G17" s="109"/>
      <c r="H17" s="109"/>
      <c r="I17" s="109"/>
      <c r="J17" s="109"/>
      <c r="K17" s="109"/>
      <c r="L17" s="103"/>
      <c r="M17" s="104"/>
    </row>
    <row r="18" spans="1:27" x14ac:dyDescent="0.25">
      <c r="B18" s="38">
        <v>43124</v>
      </c>
      <c r="C18" s="105">
        <v>150</v>
      </c>
      <c r="D18" s="105"/>
      <c r="E18" s="106"/>
      <c r="F18" s="107"/>
      <c r="G18" s="105"/>
      <c r="H18" s="105"/>
      <c r="I18" s="105"/>
      <c r="J18" s="105"/>
      <c r="K18" s="105"/>
      <c r="L18" s="103"/>
      <c r="M18" s="104"/>
    </row>
    <row r="19" spans="1:27" x14ac:dyDescent="0.25">
      <c r="B19" s="39">
        <v>43125</v>
      </c>
      <c r="C19" s="99"/>
      <c r="D19" s="99"/>
      <c r="E19" s="106"/>
      <c r="F19" s="108"/>
      <c r="G19" s="109"/>
      <c r="H19" s="109">
        <v>80</v>
      </c>
      <c r="I19" s="109"/>
      <c r="J19" s="109"/>
      <c r="K19" s="109"/>
      <c r="L19" s="103"/>
      <c r="M19" s="104"/>
    </row>
    <row r="20" spans="1:27" x14ac:dyDescent="0.25">
      <c r="B20" s="38">
        <v>43126</v>
      </c>
      <c r="C20" s="105"/>
      <c r="D20" s="105">
        <v>94</v>
      </c>
      <c r="E20" s="106"/>
      <c r="F20" s="107"/>
      <c r="G20" s="105"/>
      <c r="H20" s="105"/>
      <c r="I20" s="105"/>
      <c r="J20" s="105"/>
      <c r="K20" s="105"/>
      <c r="L20" s="103"/>
      <c r="M20" s="104"/>
    </row>
    <row r="21" spans="1:27" x14ac:dyDescent="0.25">
      <c r="B21" s="39">
        <v>43129</v>
      </c>
      <c r="C21" s="99">
        <v>100</v>
      </c>
      <c r="D21" s="99"/>
      <c r="E21" s="106"/>
      <c r="F21" s="108"/>
      <c r="G21" s="109"/>
      <c r="H21" s="109"/>
      <c r="I21" s="109"/>
      <c r="J21" s="109"/>
      <c r="K21" s="109">
        <v>220</v>
      </c>
      <c r="L21" s="103"/>
      <c r="M21" s="104"/>
    </row>
    <row r="22" spans="1:27" x14ac:dyDescent="0.25">
      <c r="B22" s="38">
        <v>43130</v>
      </c>
      <c r="C22" s="105"/>
      <c r="D22" s="105">
        <v>67</v>
      </c>
      <c r="E22" s="106"/>
      <c r="F22" s="107"/>
      <c r="G22" s="105"/>
      <c r="H22" s="105"/>
      <c r="I22" s="105"/>
      <c r="J22" s="105"/>
      <c r="K22" s="105"/>
      <c r="L22" s="103"/>
      <c r="M22" s="104"/>
    </row>
    <row r="23" spans="1:27" x14ac:dyDescent="0.25">
      <c r="B23" s="39">
        <v>43131</v>
      </c>
      <c r="C23" s="99"/>
      <c r="D23" s="99"/>
      <c r="E23" s="106"/>
      <c r="F23" s="108"/>
      <c r="G23" s="109"/>
      <c r="H23" s="109"/>
      <c r="I23" s="109">
        <v>15</v>
      </c>
      <c r="J23" s="109"/>
      <c r="K23" s="109"/>
      <c r="L23" s="103"/>
      <c r="M23" s="113"/>
      <c r="N23" t="s">
        <v>67</v>
      </c>
    </row>
    <row r="24" spans="1:27" x14ac:dyDescent="0.25">
      <c r="A24" s="19"/>
      <c r="B24" s="80" t="s">
        <v>68</v>
      </c>
      <c r="C24" s="110"/>
      <c r="D24" s="110"/>
      <c r="E24" s="114"/>
      <c r="F24" s="110"/>
      <c r="G24" s="110"/>
      <c r="H24" s="110"/>
      <c r="I24" s="110"/>
      <c r="J24" s="110"/>
      <c r="K24" s="110"/>
      <c r="L24" s="103"/>
      <c r="M24" s="112" t="s">
        <v>80</v>
      </c>
    </row>
    <row r="25" spans="1:27" x14ac:dyDescent="0.25">
      <c r="A25" s="19"/>
      <c r="B25" s="115"/>
      <c r="C25" s="116"/>
      <c r="D25" s="116"/>
      <c r="E25" s="116"/>
      <c r="F25" s="116"/>
      <c r="G25" s="116"/>
      <c r="H25" s="116"/>
      <c r="I25" s="116"/>
      <c r="J25" s="116"/>
      <c r="K25" s="116"/>
      <c r="L25" s="116"/>
    </row>
    <row r="27" spans="1:27" ht="15.75" thickBot="1" x14ac:dyDescent="0.3">
      <c r="B27" s="57" t="s">
        <v>57</v>
      </c>
      <c r="C27" s="55" t="s">
        <v>45</v>
      </c>
      <c r="D27" s="55"/>
      <c r="E27" s="55"/>
      <c r="F27" s="56" t="s">
        <v>46</v>
      </c>
      <c r="G27" s="56"/>
      <c r="H27" s="56"/>
      <c r="I27" s="56"/>
      <c r="J27" s="56"/>
      <c r="K27" s="56"/>
      <c r="L27" s="56"/>
      <c r="M27" s="58">
        <f>M23</f>
        <v>0</v>
      </c>
      <c r="N27" t="s">
        <v>65</v>
      </c>
    </row>
    <row r="28" spans="1:27" ht="33.75" customHeight="1" thickBot="1" x14ac:dyDescent="0.35">
      <c r="B28" s="68" t="s">
        <v>39</v>
      </c>
      <c r="C28" s="69" t="s">
        <v>40</v>
      </c>
      <c r="D28" s="69" t="s">
        <v>41</v>
      </c>
      <c r="E28" s="70" t="s">
        <v>47</v>
      </c>
      <c r="F28" s="71" t="s">
        <v>62</v>
      </c>
      <c r="G28" s="69" t="s">
        <v>63</v>
      </c>
      <c r="H28" s="69" t="s">
        <v>43</v>
      </c>
      <c r="I28" s="69" t="s">
        <v>42</v>
      </c>
      <c r="J28" s="69" t="s">
        <v>49</v>
      </c>
      <c r="K28" s="69" t="s">
        <v>44</v>
      </c>
      <c r="L28" s="72" t="s">
        <v>48</v>
      </c>
      <c r="M28" s="73" t="s">
        <v>61</v>
      </c>
      <c r="P28" s="77"/>
      <c r="AA28" s="77" t="s">
        <v>66</v>
      </c>
    </row>
    <row r="29" spans="1:27" x14ac:dyDescent="0.25">
      <c r="B29" s="37">
        <v>42036</v>
      </c>
      <c r="C29" s="40">
        <v>110</v>
      </c>
      <c r="D29" s="40"/>
      <c r="E29" s="46">
        <f>C29+D29</f>
        <v>110</v>
      </c>
      <c r="F29" s="41"/>
      <c r="G29" s="42"/>
      <c r="H29" s="42"/>
      <c r="I29" s="42"/>
      <c r="J29" s="42"/>
      <c r="K29" s="42"/>
      <c r="L29" s="78">
        <f>SUM(F29:K29)</f>
        <v>0</v>
      </c>
      <c r="M29" s="58">
        <f>M27+E29-L29</f>
        <v>110</v>
      </c>
    </row>
    <row r="30" spans="1:27" x14ac:dyDescent="0.25">
      <c r="B30" s="38">
        <v>46785</v>
      </c>
      <c r="C30" s="43"/>
      <c r="D30" s="43">
        <v>48</v>
      </c>
      <c r="E30" s="46">
        <f t="shared" ref="E30:E49" si="0">C30+D30</f>
        <v>48</v>
      </c>
      <c r="F30" s="44"/>
      <c r="G30" s="43"/>
      <c r="H30" s="43"/>
      <c r="I30" s="43"/>
      <c r="J30" s="43"/>
      <c r="K30" s="43"/>
      <c r="L30" s="78">
        <f t="shared" ref="L30:L49" si="1">SUM(F30:K30)</f>
        <v>0</v>
      </c>
      <c r="M30" s="58">
        <f>M29+E30-L30</f>
        <v>158</v>
      </c>
    </row>
    <row r="31" spans="1:27" x14ac:dyDescent="0.25">
      <c r="B31" s="39">
        <v>46786</v>
      </c>
      <c r="C31" s="45"/>
      <c r="D31" s="45"/>
      <c r="E31" s="46">
        <f t="shared" si="0"/>
        <v>0</v>
      </c>
      <c r="F31" s="47"/>
      <c r="G31" s="48"/>
      <c r="H31" s="48">
        <v>125</v>
      </c>
      <c r="I31" s="48"/>
      <c r="J31" s="48"/>
      <c r="K31" s="48"/>
      <c r="L31" s="78">
        <f t="shared" si="1"/>
        <v>125</v>
      </c>
      <c r="M31" s="58">
        <f t="shared" ref="M31:M49" si="2">M30+E31-L31</f>
        <v>33</v>
      </c>
    </row>
    <row r="32" spans="1:27" x14ac:dyDescent="0.25">
      <c r="B32" s="38">
        <v>46787</v>
      </c>
      <c r="C32" s="43"/>
      <c r="D32" s="43"/>
      <c r="E32" s="46">
        <f t="shared" si="0"/>
        <v>0</v>
      </c>
      <c r="F32" s="44"/>
      <c r="G32" s="43"/>
      <c r="H32" s="43"/>
      <c r="I32" s="43"/>
      <c r="J32" s="43">
        <v>21</v>
      </c>
      <c r="K32" s="43"/>
      <c r="L32" s="78">
        <f t="shared" si="1"/>
        <v>21</v>
      </c>
      <c r="M32" s="58">
        <f t="shared" si="2"/>
        <v>12</v>
      </c>
    </row>
    <row r="33" spans="2:13" x14ac:dyDescent="0.25">
      <c r="B33" s="39">
        <v>46788</v>
      </c>
      <c r="C33" s="45">
        <v>300</v>
      </c>
      <c r="D33" s="45"/>
      <c r="E33" s="46">
        <f t="shared" si="0"/>
        <v>300</v>
      </c>
      <c r="F33" s="47"/>
      <c r="G33" s="48"/>
      <c r="H33" s="48"/>
      <c r="I33" s="48"/>
      <c r="J33" s="48"/>
      <c r="K33" s="48"/>
      <c r="L33" s="78">
        <f t="shared" si="1"/>
        <v>0</v>
      </c>
      <c r="M33" s="58">
        <f t="shared" si="2"/>
        <v>312</v>
      </c>
    </row>
    <row r="34" spans="2:13" x14ac:dyDescent="0.25">
      <c r="B34" s="38">
        <v>46791</v>
      </c>
      <c r="C34" s="43"/>
      <c r="D34" s="43"/>
      <c r="E34" s="46">
        <f t="shared" si="0"/>
        <v>0</v>
      </c>
      <c r="F34" s="44"/>
      <c r="G34" s="43"/>
      <c r="H34" s="43"/>
      <c r="I34" s="43"/>
      <c r="J34" s="43"/>
      <c r="K34" s="43">
        <v>220</v>
      </c>
      <c r="L34" s="78">
        <f t="shared" si="1"/>
        <v>220</v>
      </c>
      <c r="M34" s="58">
        <f t="shared" si="2"/>
        <v>92</v>
      </c>
    </row>
    <row r="35" spans="2:13" x14ac:dyDescent="0.25">
      <c r="B35" s="39">
        <v>46792</v>
      </c>
      <c r="C35" s="45">
        <v>125</v>
      </c>
      <c r="D35" s="45"/>
      <c r="E35" s="46">
        <f t="shared" si="0"/>
        <v>125</v>
      </c>
      <c r="F35" s="47"/>
      <c r="G35" s="48"/>
      <c r="H35" s="48"/>
      <c r="I35" s="48"/>
      <c r="J35" s="48"/>
      <c r="K35" s="48"/>
      <c r="L35" s="78">
        <f t="shared" si="1"/>
        <v>0</v>
      </c>
      <c r="M35" s="58">
        <f t="shared" si="2"/>
        <v>217</v>
      </c>
    </row>
    <row r="36" spans="2:13" x14ac:dyDescent="0.25">
      <c r="B36" s="38">
        <v>46793</v>
      </c>
      <c r="C36" s="43">
        <v>110</v>
      </c>
      <c r="D36" s="43">
        <v>22</v>
      </c>
      <c r="E36" s="46">
        <f t="shared" si="0"/>
        <v>132</v>
      </c>
      <c r="F36" s="44"/>
      <c r="G36" s="43"/>
      <c r="H36" s="43"/>
      <c r="I36" s="43"/>
      <c r="J36" s="43"/>
      <c r="K36" s="43"/>
      <c r="L36" s="78">
        <f t="shared" si="1"/>
        <v>0</v>
      </c>
      <c r="M36" s="58">
        <f t="shared" si="2"/>
        <v>349</v>
      </c>
    </row>
    <row r="37" spans="2:13" x14ac:dyDescent="0.25">
      <c r="B37" s="39">
        <v>46794</v>
      </c>
      <c r="C37" s="45"/>
      <c r="D37" s="45">
        <v>95</v>
      </c>
      <c r="E37" s="46">
        <f t="shared" si="0"/>
        <v>95</v>
      </c>
      <c r="F37" s="47"/>
      <c r="G37" s="48"/>
      <c r="H37" s="48"/>
      <c r="I37" s="48"/>
      <c r="J37" s="48"/>
      <c r="K37" s="48"/>
      <c r="L37" s="78">
        <f t="shared" si="1"/>
        <v>0</v>
      </c>
      <c r="M37" s="58">
        <f t="shared" si="2"/>
        <v>444</v>
      </c>
    </row>
    <row r="38" spans="2:13" x14ac:dyDescent="0.25">
      <c r="B38" s="38">
        <v>46795</v>
      </c>
      <c r="C38" s="43"/>
      <c r="D38" s="43"/>
      <c r="E38" s="46">
        <f t="shared" si="0"/>
        <v>0</v>
      </c>
      <c r="F38" s="44"/>
      <c r="G38" s="43"/>
      <c r="H38" s="43"/>
      <c r="I38" s="43"/>
      <c r="J38" s="43">
        <v>30</v>
      </c>
      <c r="K38" s="43"/>
      <c r="L38" s="78">
        <f t="shared" si="1"/>
        <v>30</v>
      </c>
      <c r="M38" s="58">
        <f t="shared" si="2"/>
        <v>414</v>
      </c>
    </row>
    <row r="39" spans="2:13" x14ac:dyDescent="0.25">
      <c r="B39" s="39">
        <v>46798</v>
      </c>
      <c r="C39" s="45">
        <v>100</v>
      </c>
      <c r="D39" s="45"/>
      <c r="E39" s="46">
        <f t="shared" si="0"/>
        <v>100</v>
      </c>
      <c r="F39" s="47"/>
      <c r="G39" s="48"/>
      <c r="H39" s="48"/>
      <c r="I39" s="48"/>
      <c r="J39" s="48"/>
      <c r="K39" s="48">
        <v>220</v>
      </c>
      <c r="L39" s="78">
        <f t="shared" si="1"/>
        <v>220</v>
      </c>
      <c r="M39" s="58">
        <f t="shared" si="2"/>
        <v>294</v>
      </c>
    </row>
    <row r="40" spans="2:13" x14ac:dyDescent="0.25">
      <c r="B40" s="38">
        <v>46799</v>
      </c>
      <c r="C40" s="43"/>
      <c r="D40" s="43">
        <v>30</v>
      </c>
      <c r="E40" s="46">
        <f t="shared" si="0"/>
        <v>30</v>
      </c>
      <c r="F40" s="44"/>
      <c r="G40" s="43"/>
      <c r="H40" s="43"/>
      <c r="I40" s="43"/>
      <c r="J40" s="43"/>
      <c r="K40" s="43"/>
      <c r="L40" s="78">
        <f t="shared" si="1"/>
        <v>0</v>
      </c>
      <c r="M40" s="58">
        <f t="shared" si="2"/>
        <v>324</v>
      </c>
    </row>
    <row r="41" spans="2:13" x14ac:dyDescent="0.25">
      <c r="B41" s="39">
        <v>46800</v>
      </c>
      <c r="C41" s="45"/>
      <c r="D41" s="45"/>
      <c r="E41" s="46">
        <f t="shared" si="0"/>
        <v>0</v>
      </c>
      <c r="F41" s="47"/>
      <c r="G41" s="48"/>
      <c r="H41" s="48"/>
      <c r="I41" s="48"/>
      <c r="J41" s="48"/>
      <c r="K41" s="48"/>
      <c r="L41" s="78">
        <f t="shared" si="1"/>
        <v>0</v>
      </c>
      <c r="M41" s="58">
        <f t="shared" si="2"/>
        <v>324</v>
      </c>
    </row>
    <row r="42" spans="2:13" x14ac:dyDescent="0.25">
      <c r="B42" s="38">
        <v>46801</v>
      </c>
      <c r="C42" s="43"/>
      <c r="D42" s="43">
        <v>41</v>
      </c>
      <c r="E42" s="46">
        <f t="shared" si="0"/>
        <v>41</v>
      </c>
      <c r="F42" s="44"/>
      <c r="G42" s="43"/>
      <c r="H42" s="43"/>
      <c r="I42" s="43"/>
      <c r="J42" s="43"/>
      <c r="K42" s="43"/>
      <c r="L42" s="78">
        <f t="shared" si="1"/>
        <v>0</v>
      </c>
      <c r="M42" s="58">
        <f t="shared" si="2"/>
        <v>365</v>
      </c>
    </row>
    <row r="43" spans="2:13" x14ac:dyDescent="0.25">
      <c r="B43" s="39">
        <v>46802</v>
      </c>
      <c r="C43" s="45">
        <v>210</v>
      </c>
      <c r="D43" s="45">
        <v>60</v>
      </c>
      <c r="E43" s="46">
        <f t="shared" si="0"/>
        <v>270</v>
      </c>
      <c r="F43" s="47"/>
      <c r="G43" s="48"/>
      <c r="H43" s="48"/>
      <c r="I43" s="48"/>
      <c r="J43" s="48"/>
      <c r="K43" s="48"/>
      <c r="L43" s="78">
        <f t="shared" si="1"/>
        <v>0</v>
      </c>
      <c r="M43" s="58">
        <f t="shared" si="2"/>
        <v>635</v>
      </c>
    </row>
    <row r="44" spans="2:13" x14ac:dyDescent="0.25">
      <c r="B44" s="38">
        <v>46805</v>
      </c>
      <c r="C44" s="43"/>
      <c r="D44" s="43">
        <v>198</v>
      </c>
      <c r="E44" s="46">
        <f t="shared" si="0"/>
        <v>198</v>
      </c>
      <c r="F44" s="44"/>
      <c r="G44" s="43"/>
      <c r="H44" s="43"/>
      <c r="I44" s="43"/>
      <c r="J44" s="43">
        <v>19</v>
      </c>
      <c r="K44" s="43">
        <v>220</v>
      </c>
      <c r="L44" s="78">
        <f t="shared" si="1"/>
        <v>239</v>
      </c>
      <c r="M44" s="58">
        <f t="shared" si="2"/>
        <v>594</v>
      </c>
    </row>
    <row r="45" spans="2:13" x14ac:dyDescent="0.25">
      <c r="B45" s="39">
        <v>46806</v>
      </c>
      <c r="C45" s="45"/>
      <c r="D45" s="45"/>
      <c r="E45" s="46">
        <f t="shared" si="0"/>
        <v>0</v>
      </c>
      <c r="F45" s="49"/>
      <c r="G45" s="50"/>
      <c r="H45" s="50"/>
      <c r="I45" s="50"/>
      <c r="J45" s="50"/>
      <c r="K45" s="50"/>
      <c r="L45" s="78">
        <f t="shared" si="1"/>
        <v>0</v>
      </c>
      <c r="M45" s="58">
        <f t="shared" si="2"/>
        <v>594</v>
      </c>
    </row>
    <row r="46" spans="2:13" x14ac:dyDescent="0.25">
      <c r="B46" s="38">
        <v>46807</v>
      </c>
      <c r="C46" s="43">
        <v>130</v>
      </c>
      <c r="D46" s="43"/>
      <c r="E46" s="46">
        <f t="shared" si="0"/>
        <v>130</v>
      </c>
      <c r="F46" s="44"/>
      <c r="G46" s="43"/>
      <c r="H46" s="43"/>
      <c r="I46" s="43"/>
      <c r="J46" s="43"/>
      <c r="K46" s="43"/>
      <c r="L46" s="78">
        <f t="shared" si="1"/>
        <v>0</v>
      </c>
      <c r="M46" s="58">
        <f t="shared" si="2"/>
        <v>724</v>
      </c>
    </row>
    <row r="47" spans="2:13" x14ac:dyDescent="0.25">
      <c r="B47" s="39">
        <v>46808</v>
      </c>
      <c r="C47" s="45"/>
      <c r="D47" s="45"/>
      <c r="E47" s="46">
        <f t="shared" si="0"/>
        <v>0</v>
      </c>
      <c r="F47" s="49"/>
      <c r="G47" s="50"/>
      <c r="H47" s="50">
        <v>80</v>
      </c>
      <c r="I47" s="50"/>
      <c r="J47" s="50"/>
      <c r="K47" s="50"/>
      <c r="L47" s="78">
        <f t="shared" si="1"/>
        <v>80</v>
      </c>
      <c r="M47" s="58">
        <f t="shared" si="2"/>
        <v>644</v>
      </c>
    </row>
    <row r="48" spans="2:13" x14ac:dyDescent="0.25">
      <c r="B48" s="38">
        <v>46809</v>
      </c>
      <c r="C48" s="43"/>
      <c r="D48" s="43">
        <v>62</v>
      </c>
      <c r="E48" s="46">
        <f t="shared" si="0"/>
        <v>62</v>
      </c>
      <c r="F48" s="44"/>
      <c r="G48" s="43"/>
      <c r="H48" s="43"/>
      <c r="I48" s="43"/>
      <c r="J48" s="43"/>
      <c r="K48" s="43"/>
      <c r="L48" s="78">
        <f t="shared" si="1"/>
        <v>0</v>
      </c>
      <c r="M48" s="58">
        <f t="shared" si="2"/>
        <v>706</v>
      </c>
    </row>
    <row r="49" spans="1:14" x14ac:dyDescent="0.25">
      <c r="B49" s="39">
        <v>46812</v>
      </c>
      <c r="C49" s="45">
        <v>100</v>
      </c>
      <c r="D49" s="45"/>
      <c r="E49" s="46">
        <f t="shared" si="0"/>
        <v>100</v>
      </c>
      <c r="F49" s="49"/>
      <c r="G49" s="50"/>
      <c r="H49" s="50"/>
      <c r="I49" s="50"/>
      <c r="J49" s="50"/>
      <c r="K49" s="50">
        <v>220</v>
      </c>
      <c r="L49" s="78">
        <f t="shared" si="1"/>
        <v>220</v>
      </c>
      <c r="M49" s="111">
        <f t="shared" si="2"/>
        <v>586</v>
      </c>
      <c r="N49" t="s">
        <v>67</v>
      </c>
    </row>
    <row r="50" spans="1:14" x14ac:dyDescent="0.25">
      <c r="A50" s="19"/>
      <c r="B50" s="80" t="s">
        <v>68</v>
      </c>
      <c r="C50" s="76"/>
      <c r="D50" s="76"/>
      <c r="E50" s="93"/>
      <c r="F50" s="76"/>
      <c r="G50" s="76"/>
      <c r="H50" s="76"/>
      <c r="I50" s="76"/>
      <c r="J50" s="76"/>
      <c r="K50" s="76"/>
      <c r="L50" s="78"/>
      <c r="M50" s="112" t="s">
        <v>80</v>
      </c>
    </row>
    <row r="51" spans="1:14" x14ac:dyDescent="0.25">
      <c r="A51" s="19"/>
      <c r="B51" s="52"/>
      <c r="C51" s="53"/>
      <c r="D51" s="53"/>
      <c r="E51" s="53"/>
      <c r="G51" s="53"/>
      <c r="H51" s="53"/>
      <c r="I51" s="53"/>
      <c r="J51" s="53"/>
      <c r="K51" s="53"/>
      <c r="L51" s="53"/>
      <c r="M51" s="53"/>
      <c r="N51" s="53"/>
    </row>
    <row r="53" spans="1:14" x14ac:dyDescent="0.25">
      <c r="B53" s="57" t="s">
        <v>56</v>
      </c>
      <c r="C53" s="55" t="s">
        <v>45</v>
      </c>
      <c r="D53" s="55"/>
      <c r="E53" s="55"/>
      <c r="F53" s="56" t="s">
        <v>64</v>
      </c>
      <c r="G53" s="56"/>
      <c r="H53" s="56" t="s">
        <v>46</v>
      </c>
      <c r="I53" s="56"/>
      <c r="J53" s="56"/>
      <c r="K53" s="56"/>
      <c r="L53" s="56"/>
      <c r="M53" s="58">
        <f>M49</f>
        <v>586</v>
      </c>
      <c r="N53" t="s">
        <v>65</v>
      </c>
    </row>
    <row r="54" spans="1:14" ht="33.75" customHeight="1" thickBot="1" x14ac:dyDescent="0.3">
      <c r="B54" s="51" t="s">
        <v>39</v>
      </c>
      <c r="C54" s="33" t="s">
        <v>40</v>
      </c>
      <c r="D54" s="33" t="s">
        <v>41</v>
      </c>
      <c r="E54" s="35" t="s">
        <v>47</v>
      </c>
      <c r="F54" s="34" t="s">
        <v>62</v>
      </c>
      <c r="G54" s="33" t="s">
        <v>63</v>
      </c>
      <c r="H54" s="33" t="s">
        <v>43</v>
      </c>
      <c r="I54" s="33" t="s">
        <v>42</v>
      </c>
      <c r="J54" s="33" t="s">
        <v>49</v>
      </c>
      <c r="K54" s="33" t="s">
        <v>44</v>
      </c>
      <c r="L54" s="36" t="s">
        <v>48</v>
      </c>
      <c r="M54" s="54" t="s">
        <v>61</v>
      </c>
    </row>
    <row r="55" spans="1:14" x14ac:dyDescent="0.25">
      <c r="B55" s="37">
        <v>49369</v>
      </c>
      <c r="C55" s="40">
        <v>100</v>
      </c>
      <c r="D55" s="40"/>
      <c r="E55" s="46">
        <f>C55+D55</f>
        <v>100</v>
      </c>
      <c r="F55" s="41"/>
      <c r="G55" s="42"/>
      <c r="H55" s="42"/>
      <c r="I55" s="42"/>
      <c r="J55" s="42"/>
      <c r="K55" s="42"/>
      <c r="L55" s="78">
        <f>SUM(F55:K55)</f>
        <v>0</v>
      </c>
      <c r="M55" s="58">
        <f>M53+E55-L55</f>
        <v>686</v>
      </c>
    </row>
    <row r="56" spans="1:14" x14ac:dyDescent="0.25">
      <c r="B56" s="38">
        <v>50466</v>
      </c>
      <c r="C56" s="43">
        <v>120</v>
      </c>
      <c r="D56" s="43">
        <v>50</v>
      </c>
      <c r="E56" s="46">
        <f t="shared" ref="E56:E77" si="3">C56+D56</f>
        <v>170</v>
      </c>
      <c r="F56" s="44"/>
      <c r="G56" s="43"/>
      <c r="H56" s="43"/>
      <c r="I56" s="43"/>
      <c r="J56" s="43"/>
      <c r="K56" s="43"/>
      <c r="L56" s="78">
        <f t="shared" ref="L56:L77" si="4">SUM(F56:K56)</f>
        <v>0</v>
      </c>
      <c r="M56" s="58">
        <f>M55+E56-L56</f>
        <v>856</v>
      </c>
    </row>
    <row r="57" spans="1:14" x14ac:dyDescent="0.25">
      <c r="B57" s="39">
        <v>50467</v>
      </c>
      <c r="C57" s="45"/>
      <c r="D57" s="45"/>
      <c r="E57" s="46">
        <f t="shared" si="3"/>
        <v>0</v>
      </c>
      <c r="F57" s="47"/>
      <c r="G57" s="48"/>
      <c r="H57" s="48">
        <v>195</v>
      </c>
      <c r="I57" s="48"/>
      <c r="J57" s="48"/>
      <c r="K57" s="48"/>
      <c r="L57" s="78">
        <f t="shared" si="4"/>
        <v>195</v>
      </c>
      <c r="M57" s="58">
        <f t="shared" ref="M57:M77" si="5">M56+E57-L57</f>
        <v>661</v>
      </c>
    </row>
    <row r="58" spans="1:14" x14ac:dyDescent="0.25">
      <c r="B58" s="38">
        <v>50468</v>
      </c>
      <c r="C58" s="43"/>
      <c r="D58" s="43"/>
      <c r="E58" s="46">
        <f t="shared" si="3"/>
        <v>0</v>
      </c>
      <c r="F58" s="44"/>
      <c r="G58" s="43"/>
      <c r="H58" s="43"/>
      <c r="I58" s="43"/>
      <c r="J58" s="43">
        <v>32</v>
      </c>
      <c r="K58" s="43"/>
      <c r="L58" s="78">
        <f t="shared" si="4"/>
        <v>32</v>
      </c>
      <c r="M58" s="58">
        <f t="shared" si="5"/>
        <v>629</v>
      </c>
    </row>
    <row r="59" spans="1:14" x14ac:dyDescent="0.25">
      <c r="B59" s="39">
        <v>50469</v>
      </c>
      <c r="C59" s="45">
        <v>115</v>
      </c>
      <c r="D59" s="45"/>
      <c r="E59" s="46">
        <f t="shared" si="3"/>
        <v>115</v>
      </c>
      <c r="F59" s="47"/>
      <c r="G59" s="48"/>
      <c r="H59" s="48"/>
      <c r="I59" s="48"/>
      <c r="J59" s="48"/>
      <c r="K59" s="48"/>
      <c r="L59" s="78">
        <f t="shared" si="4"/>
        <v>0</v>
      </c>
      <c r="M59" s="58">
        <f t="shared" si="5"/>
        <v>744</v>
      </c>
    </row>
    <row r="60" spans="1:14" x14ac:dyDescent="0.25">
      <c r="B60" s="38">
        <v>50472</v>
      </c>
      <c r="C60" s="43"/>
      <c r="D60" s="43"/>
      <c r="E60" s="46">
        <f t="shared" si="3"/>
        <v>0</v>
      </c>
      <c r="F60" s="44"/>
      <c r="G60" s="43"/>
      <c r="H60" s="43"/>
      <c r="I60" s="43"/>
      <c r="J60" s="43"/>
      <c r="K60" s="43">
        <v>230</v>
      </c>
      <c r="L60" s="78">
        <f t="shared" si="4"/>
        <v>230</v>
      </c>
      <c r="M60" s="58">
        <f t="shared" si="5"/>
        <v>514</v>
      </c>
    </row>
    <row r="61" spans="1:14" x14ac:dyDescent="0.25">
      <c r="B61" s="39">
        <v>50473</v>
      </c>
      <c r="C61" s="45">
        <v>300</v>
      </c>
      <c r="D61" s="45"/>
      <c r="E61" s="46">
        <f t="shared" si="3"/>
        <v>300</v>
      </c>
      <c r="F61" s="47"/>
      <c r="G61" s="48"/>
      <c r="H61" s="48"/>
      <c r="I61" s="48"/>
      <c r="J61" s="48"/>
      <c r="K61" s="48"/>
      <c r="L61" s="78">
        <f t="shared" si="4"/>
        <v>0</v>
      </c>
      <c r="M61" s="58">
        <f t="shared" si="5"/>
        <v>814</v>
      </c>
    </row>
    <row r="62" spans="1:14" x14ac:dyDescent="0.25">
      <c r="B62" s="38">
        <v>50474</v>
      </c>
      <c r="C62" s="43"/>
      <c r="D62" s="43">
        <v>18</v>
      </c>
      <c r="E62" s="46">
        <f t="shared" si="3"/>
        <v>18</v>
      </c>
      <c r="F62" s="44"/>
      <c r="G62" s="43"/>
      <c r="H62" s="43"/>
      <c r="I62" s="43"/>
      <c r="J62" s="43"/>
      <c r="K62" s="43"/>
      <c r="L62" s="78">
        <f t="shared" si="4"/>
        <v>0</v>
      </c>
      <c r="M62" s="58">
        <f t="shared" si="5"/>
        <v>832</v>
      </c>
    </row>
    <row r="63" spans="1:14" x14ac:dyDescent="0.25">
      <c r="B63" s="39">
        <v>50475</v>
      </c>
      <c r="C63" s="45"/>
      <c r="D63" s="45">
        <v>105</v>
      </c>
      <c r="E63" s="46">
        <f t="shared" si="3"/>
        <v>105</v>
      </c>
      <c r="F63" s="47"/>
      <c r="G63" s="48"/>
      <c r="H63" s="48"/>
      <c r="I63" s="48"/>
      <c r="J63" s="48"/>
      <c r="K63" s="48"/>
      <c r="L63" s="78">
        <f t="shared" si="4"/>
        <v>0</v>
      </c>
      <c r="M63" s="58">
        <f t="shared" si="5"/>
        <v>937</v>
      </c>
    </row>
    <row r="64" spans="1:14" x14ac:dyDescent="0.25">
      <c r="B64" s="38">
        <v>50476</v>
      </c>
      <c r="C64" s="43"/>
      <c r="D64" s="43"/>
      <c r="E64" s="46">
        <f t="shared" si="3"/>
        <v>0</v>
      </c>
      <c r="F64" s="44"/>
      <c r="G64" s="43"/>
      <c r="H64" s="43"/>
      <c r="I64" s="43"/>
      <c r="J64" s="43">
        <v>25</v>
      </c>
      <c r="K64" s="43"/>
      <c r="L64" s="78">
        <f t="shared" si="4"/>
        <v>25</v>
      </c>
      <c r="M64" s="58">
        <f t="shared" si="5"/>
        <v>912</v>
      </c>
    </row>
    <row r="65" spans="1:14" x14ac:dyDescent="0.25">
      <c r="B65" s="39">
        <v>50479</v>
      </c>
      <c r="C65" s="45">
        <v>130</v>
      </c>
      <c r="D65" s="45">
        <v>40</v>
      </c>
      <c r="E65" s="46">
        <f t="shared" si="3"/>
        <v>170</v>
      </c>
      <c r="F65" s="47"/>
      <c r="G65" s="48"/>
      <c r="H65" s="48"/>
      <c r="I65" s="48"/>
      <c r="J65" s="48"/>
      <c r="K65" s="48">
        <v>230</v>
      </c>
      <c r="L65" s="78">
        <f t="shared" si="4"/>
        <v>230</v>
      </c>
      <c r="M65" s="58">
        <f t="shared" si="5"/>
        <v>852</v>
      </c>
    </row>
    <row r="66" spans="1:14" x14ac:dyDescent="0.25">
      <c r="B66" s="38">
        <v>50480</v>
      </c>
      <c r="C66" s="43"/>
      <c r="D66" s="43">
        <v>88</v>
      </c>
      <c r="E66" s="46">
        <f t="shared" si="3"/>
        <v>88</v>
      </c>
      <c r="F66" s="44"/>
      <c r="G66" s="43"/>
      <c r="H66" s="43"/>
      <c r="I66" s="43"/>
      <c r="J66" s="43"/>
      <c r="K66" s="43"/>
      <c r="L66" s="78">
        <f t="shared" si="4"/>
        <v>0</v>
      </c>
      <c r="M66" s="58">
        <f t="shared" si="5"/>
        <v>940</v>
      </c>
    </row>
    <row r="67" spans="1:14" x14ac:dyDescent="0.25">
      <c r="B67" s="39">
        <v>50481</v>
      </c>
      <c r="C67" s="45"/>
      <c r="D67" s="45"/>
      <c r="E67" s="46">
        <f t="shared" si="3"/>
        <v>0</v>
      </c>
      <c r="F67" s="47"/>
      <c r="G67" s="48"/>
      <c r="H67" s="48"/>
      <c r="I67" s="48"/>
      <c r="J67" s="48"/>
      <c r="K67" s="48"/>
      <c r="L67" s="78">
        <f t="shared" si="4"/>
        <v>0</v>
      </c>
      <c r="M67" s="58">
        <f t="shared" si="5"/>
        <v>940</v>
      </c>
    </row>
    <row r="68" spans="1:14" x14ac:dyDescent="0.25">
      <c r="B68" s="38">
        <v>50482</v>
      </c>
      <c r="C68" s="43"/>
      <c r="D68" s="43">
        <v>62</v>
      </c>
      <c r="E68" s="46">
        <f t="shared" si="3"/>
        <v>62</v>
      </c>
      <c r="F68" s="44"/>
      <c r="G68" s="43"/>
      <c r="H68" s="43"/>
      <c r="I68" s="43"/>
      <c r="J68" s="43"/>
      <c r="K68" s="43"/>
      <c r="L68" s="78">
        <f t="shared" si="4"/>
        <v>0</v>
      </c>
      <c r="M68" s="58">
        <f t="shared" si="5"/>
        <v>1002</v>
      </c>
    </row>
    <row r="69" spans="1:14" x14ac:dyDescent="0.25">
      <c r="B69" s="39">
        <v>50483</v>
      </c>
      <c r="C69" s="45">
        <v>195</v>
      </c>
      <c r="D69" s="45"/>
      <c r="E69" s="46">
        <f t="shared" si="3"/>
        <v>195</v>
      </c>
      <c r="F69" s="47"/>
      <c r="G69" s="48"/>
      <c r="H69" s="48"/>
      <c r="I69" s="48"/>
      <c r="J69" s="48"/>
      <c r="K69" s="48"/>
      <c r="L69" s="78">
        <f t="shared" si="4"/>
        <v>0</v>
      </c>
      <c r="M69" s="58">
        <f t="shared" si="5"/>
        <v>1197</v>
      </c>
    </row>
    <row r="70" spans="1:14" x14ac:dyDescent="0.25">
      <c r="B70" s="38">
        <v>50486</v>
      </c>
      <c r="C70" s="43"/>
      <c r="D70" s="43">
        <v>209</v>
      </c>
      <c r="E70" s="46">
        <f t="shared" si="3"/>
        <v>209</v>
      </c>
      <c r="F70" s="44"/>
      <c r="G70" s="43"/>
      <c r="H70" s="43"/>
      <c r="I70" s="43"/>
      <c r="J70" s="43">
        <v>51</v>
      </c>
      <c r="K70" s="43">
        <v>230</v>
      </c>
      <c r="L70" s="78">
        <f t="shared" si="4"/>
        <v>281</v>
      </c>
      <c r="M70" s="58">
        <f t="shared" si="5"/>
        <v>1125</v>
      </c>
    </row>
    <row r="71" spans="1:14" x14ac:dyDescent="0.25">
      <c r="B71" s="39">
        <v>50487</v>
      </c>
      <c r="C71" s="45"/>
      <c r="D71" s="45"/>
      <c r="E71" s="46">
        <f t="shared" si="3"/>
        <v>0</v>
      </c>
      <c r="F71" s="49"/>
      <c r="G71" s="50"/>
      <c r="H71" s="50"/>
      <c r="I71" s="50"/>
      <c r="J71" s="50"/>
      <c r="K71" s="50"/>
      <c r="L71" s="78">
        <f t="shared" si="4"/>
        <v>0</v>
      </c>
      <c r="M71" s="58">
        <f t="shared" si="5"/>
        <v>1125</v>
      </c>
    </row>
    <row r="72" spans="1:14" x14ac:dyDescent="0.25">
      <c r="B72" s="38">
        <v>50488</v>
      </c>
      <c r="C72" s="43">
        <v>100</v>
      </c>
      <c r="D72" s="43">
        <v>90</v>
      </c>
      <c r="E72" s="46">
        <f t="shared" si="3"/>
        <v>190</v>
      </c>
      <c r="F72" s="44"/>
      <c r="G72" s="43"/>
      <c r="H72" s="43"/>
      <c r="I72" s="43"/>
      <c r="J72" s="43"/>
      <c r="K72" s="43"/>
      <c r="L72" s="78">
        <f t="shared" si="4"/>
        <v>0</v>
      </c>
      <c r="M72" s="58">
        <f t="shared" si="5"/>
        <v>1315</v>
      </c>
    </row>
    <row r="73" spans="1:14" x14ac:dyDescent="0.25">
      <c r="B73" s="39">
        <v>50489</v>
      </c>
      <c r="C73" s="45"/>
      <c r="D73" s="45"/>
      <c r="E73" s="46">
        <f t="shared" si="3"/>
        <v>0</v>
      </c>
      <c r="F73" s="49"/>
      <c r="G73" s="50"/>
      <c r="H73" s="50">
        <v>100</v>
      </c>
      <c r="I73" s="50"/>
      <c r="J73" s="50"/>
      <c r="K73" s="50"/>
      <c r="L73" s="78">
        <f t="shared" si="4"/>
        <v>100</v>
      </c>
      <c r="M73" s="58">
        <f t="shared" si="5"/>
        <v>1215</v>
      </c>
    </row>
    <row r="74" spans="1:14" x14ac:dyDescent="0.25">
      <c r="B74" s="38">
        <v>50490</v>
      </c>
      <c r="C74" s="43"/>
      <c r="D74" s="43">
        <v>79</v>
      </c>
      <c r="E74" s="46">
        <f t="shared" si="3"/>
        <v>79</v>
      </c>
      <c r="F74" s="44"/>
      <c r="G74" s="43"/>
      <c r="H74" s="43"/>
      <c r="I74" s="43"/>
      <c r="J74" s="43"/>
      <c r="K74" s="43"/>
      <c r="L74" s="78">
        <f t="shared" si="4"/>
        <v>0</v>
      </c>
      <c r="M74" s="58">
        <f t="shared" si="5"/>
        <v>1294</v>
      </c>
    </row>
    <row r="75" spans="1:14" x14ac:dyDescent="0.25">
      <c r="B75" s="39">
        <v>50493</v>
      </c>
      <c r="C75" s="45">
        <v>150</v>
      </c>
      <c r="D75" s="45"/>
      <c r="E75" s="46">
        <f t="shared" si="3"/>
        <v>150</v>
      </c>
      <c r="F75" s="49"/>
      <c r="G75" s="50"/>
      <c r="H75" s="50"/>
      <c r="I75" s="50"/>
      <c r="J75" s="50"/>
      <c r="K75" s="50">
        <v>230</v>
      </c>
      <c r="L75" s="78">
        <f t="shared" si="4"/>
        <v>230</v>
      </c>
      <c r="M75" s="58">
        <f t="shared" si="5"/>
        <v>1214</v>
      </c>
    </row>
    <row r="76" spans="1:14" x14ac:dyDescent="0.25">
      <c r="B76" s="38">
        <v>50494</v>
      </c>
      <c r="C76" s="43"/>
      <c r="D76" s="43">
        <v>35</v>
      </c>
      <c r="E76" s="46">
        <f t="shared" si="3"/>
        <v>35</v>
      </c>
      <c r="F76" s="44"/>
      <c r="G76" s="43"/>
      <c r="H76" s="43"/>
      <c r="I76" s="43"/>
      <c r="J76" s="43"/>
      <c r="K76" s="43"/>
      <c r="L76" s="78">
        <f t="shared" si="4"/>
        <v>0</v>
      </c>
      <c r="M76" s="58">
        <f t="shared" si="5"/>
        <v>1249</v>
      </c>
    </row>
    <row r="77" spans="1:14" x14ac:dyDescent="0.25">
      <c r="B77" s="39">
        <v>50495</v>
      </c>
      <c r="C77" s="79"/>
      <c r="D77" s="79"/>
      <c r="E77" s="46">
        <f t="shared" si="3"/>
        <v>0</v>
      </c>
      <c r="F77" s="47"/>
      <c r="G77" s="48"/>
      <c r="H77" s="48"/>
      <c r="I77" s="48">
        <v>15</v>
      </c>
      <c r="J77" s="48"/>
      <c r="K77" s="48"/>
      <c r="L77" s="78">
        <f t="shared" si="4"/>
        <v>15</v>
      </c>
      <c r="M77" s="111">
        <f t="shared" si="5"/>
        <v>1234</v>
      </c>
      <c r="N77" t="s">
        <v>67</v>
      </c>
    </row>
    <row r="78" spans="1:14" x14ac:dyDescent="0.25">
      <c r="A78" s="19"/>
      <c r="B78" s="80" t="s">
        <v>68</v>
      </c>
      <c r="C78" s="76"/>
      <c r="D78" s="94"/>
      <c r="E78" s="93"/>
      <c r="F78" s="76"/>
      <c r="G78" s="76"/>
      <c r="H78" s="76"/>
      <c r="I78" s="76"/>
      <c r="J78" s="76"/>
      <c r="K78" s="76"/>
      <c r="L78" s="78"/>
      <c r="M78" s="112" t="s">
        <v>80</v>
      </c>
    </row>
    <row r="79" spans="1:14" x14ac:dyDescent="0.25">
      <c r="A79" s="19"/>
      <c r="B79" s="52"/>
      <c r="C79" s="53"/>
      <c r="D79" s="53"/>
      <c r="E79" s="53"/>
      <c r="F79" s="53"/>
      <c r="G79" s="53"/>
      <c r="H79" s="53"/>
      <c r="I79" s="53"/>
      <c r="J79" s="53"/>
      <c r="K79" s="53"/>
      <c r="L79" s="53"/>
    </row>
    <row r="81" spans="2:14" x14ac:dyDescent="0.25">
      <c r="B81" s="57" t="s">
        <v>55</v>
      </c>
      <c r="C81" s="55" t="s">
        <v>45</v>
      </c>
      <c r="D81" s="55"/>
      <c r="E81" s="55"/>
      <c r="F81" s="56" t="s">
        <v>64</v>
      </c>
      <c r="G81" s="56"/>
      <c r="H81" s="56" t="s">
        <v>46</v>
      </c>
      <c r="I81" s="56"/>
      <c r="J81" s="56"/>
      <c r="K81" s="56"/>
      <c r="L81" s="56"/>
      <c r="M81" s="58"/>
      <c r="N81" t="s">
        <v>65</v>
      </c>
    </row>
    <row r="82" spans="2:14" ht="32.25" customHeight="1" thickBot="1" x14ac:dyDescent="0.3">
      <c r="B82" s="51" t="s">
        <v>39</v>
      </c>
      <c r="C82" s="33" t="s">
        <v>40</v>
      </c>
      <c r="D82" s="33" t="s">
        <v>41</v>
      </c>
      <c r="E82" s="35" t="s">
        <v>47</v>
      </c>
      <c r="F82" s="34" t="s">
        <v>62</v>
      </c>
      <c r="G82" s="33" t="s">
        <v>63</v>
      </c>
      <c r="H82" s="33" t="s">
        <v>43</v>
      </c>
      <c r="I82" s="33" t="s">
        <v>42</v>
      </c>
      <c r="J82" s="33" t="s">
        <v>49</v>
      </c>
      <c r="K82" s="33" t="s">
        <v>44</v>
      </c>
      <c r="L82" s="36" t="s">
        <v>48</v>
      </c>
      <c r="M82" s="54" t="s">
        <v>61</v>
      </c>
    </row>
    <row r="83" spans="2:14" x14ac:dyDescent="0.25">
      <c r="B83" s="37">
        <v>53053</v>
      </c>
      <c r="C83" s="40"/>
      <c r="D83" s="40">
        <v>12</v>
      </c>
      <c r="E83" s="46"/>
      <c r="F83" s="41"/>
      <c r="G83" s="42"/>
      <c r="H83" s="42"/>
      <c r="I83" s="42"/>
      <c r="J83" s="42"/>
      <c r="K83" s="42"/>
      <c r="L83" s="78"/>
      <c r="M83" s="58"/>
    </row>
    <row r="84" spans="2:14" x14ac:dyDescent="0.25">
      <c r="B84" s="38">
        <v>54150</v>
      </c>
      <c r="C84" s="43">
        <v>55</v>
      </c>
      <c r="D84" s="43">
        <v>10</v>
      </c>
      <c r="E84" s="46"/>
      <c r="F84" s="44"/>
      <c r="G84" s="43"/>
      <c r="H84" s="43"/>
      <c r="I84" s="43"/>
      <c r="J84" s="43"/>
      <c r="K84" s="43"/>
      <c r="L84" s="78"/>
      <c r="M84" s="58"/>
    </row>
    <row r="85" spans="2:14" x14ac:dyDescent="0.25">
      <c r="B85" s="39">
        <v>54151</v>
      </c>
      <c r="C85" s="45"/>
      <c r="D85" s="45"/>
      <c r="E85" s="46"/>
      <c r="F85" s="47"/>
      <c r="G85" s="48"/>
      <c r="H85" s="48">
        <v>95</v>
      </c>
      <c r="I85" s="48"/>
      <c r="J85" s="48"/>
      <c r="K85" s="48"/>
      <c r="L85" s="78"/>
      <c r="M85" s="58"/>
    </row>
    <row r="86" spans="2:14" x14ac:dyDescent="0.25">
      <c r="B86" s="38">
        <v>54152</v>
      </c>
      <c r="C86" s="43"/>
      <c r="D86" s="43"/>
      <c r="E86" s="46"/>
      <c r="F86" s="44"/>
      <c r="G86" s="43"/>
      <c r="H86" s="43"/>
      <c r="I86" s="43"/>
      <c r="J86" s="43">
        <v>10</v>
      </c>
      <c r="K86" s="43"/>
      <c r="L86" s="78"/>
      <c r="M86" s="58"/>
    </row>
    <row r="87" spans="2:14" x14ac:dyDescent="0.25">
      <c r="B87" s="39">
        <v>54153</v>
      </c>
      <c r="C87" s="45">
        <v>75</v>
      </c>
      <c r="D87" s="45"/>
      <c r="E87" s="46"/>
      <c r="F87" s="47"/>
      <c r="G87" s="48"/>
      <c r="H87" s="48"/>
      <c r="I87" s="48"/>
      <c r="J87" s="48"/>
      <c r="K87" s="48"/>
      <c r="L87" s="78"/>
      <c r="M87" s="58"/>
    </row>
    <row r="88" spans="2:14" x14ac:dyDescent="0.25">
      <c r="B88" s="38">
        <v>54156</v>
      </c>
      <c r="C88" s="43"/>
      <c r="D88" s="43"/>
      <c r="E88" s="46"/>
      <c r="F88" s="44"/>
      <c r="G88" s="43"/>
      <c r="H88" s="43"/>
      <c r="I88" s="43"/>
      <c r="J88" s="43"/>
      <c r="K88" s="43">
        <v>230</v>
      </c>
      <c r="L88" s="78"/>
      <c r="M88" s="58"/>
    </row>
    <row r="89" spans="2:14" x14ac:dyDescent="0.25">
      <c r="B89" s="39">
        <v>54157</v>
      </c>
      <c r="C89" s="45">
        <v>115</v>
      </c>
      <c r="D89" s="45"/>
      <c r="E89" s="46"/>
      <c r="F89" s="47"/>
      <c r="G89" s="48"/>
      <c r="H89" s="48"/>
      <c r="I89" s="48"/>
      <c r="J89" s="48"/>
      <c r="K89" s="48"/>
      <c r="L89" s="78"/>
      <c r="M89" s="58"/>
    </row>
    <row r="90" spans="2:14" x14ac:dyDescent="0.25">
      <c r="B90" s="38">
        <v>54158</v>
      </c>
      <c r="C90" s="43"/>
      <c r="D90" s="43">
        <v>112</v>
      </c>
      <c r="E90" s="46"/>
      <c r="F90" s="44"/>
      <c r="G90" s="43"/>
      <c r="H90" s="43"/>
      <c r="I90" s="43"/>
      <c r="J90" s="43"/>
      <c r="K90" s="43"/>
      <c r="L90" s="78"/>
      <c r="M90" s="58"/>
    </row>
    <row r="91" spans="2:14" x14ac:dyDescent="0.25">
      <c r="B91" s="39">
        <v>54159</v>
      </c>
      <c r="C91" s="45">
        <v>50</v>
      </c>
      <c r="D91" s="45">
        <v>28</v>
      </c>
      <c r="E91" s="46"/>
      <c r="F91" s="47"/>
      <c r="G91" s="48"/>
      <c r="H91" s="48"/>
      <c r="I91" s="48"/>
      <c r="J91" s="48"/>
      <c r="K91" s="48"/>
      <c r="L91" s="78"/>
      <c r="M91" s="58"/>
    </row>
    <row r="92" spans="2:14" x14ac:dyDescent="0.25">
      <c r="B92" s="38">
        <v>54160</v>
      </c>
      <c r="C92" s="43"/>
      <c r="D92" s="43"/>
      <c r="E92" s="46"/>
      <c r="F92" s="44"/>
      <c r="G92" s="43"/>
      <c r="H92" s="43"/>
      <c r="I92" s="43"/>
      <c r="J92" s="43">
        <v>25</v>
      </c>
      <c r="K92" s="43"/>
      <c r="L92" s="78"/>
      <c r="M92" s="58"/>
    </row>
    <row r="93" spans="2:14" x14ac:dyDescent="0.25">
      <c r="B93" s="39">
        <v>54163</v>
      </c>
      <c r="C93" s="45">
        <v>310</v>
      </c>
      <c r="D93" s="45"/>
      <c r="E93" s="46"/>
      <c r="F93" s="47"/>
      <c r="G93" s="48"/>
      <c r="H93" s="48"/>
      <c r="I93" s="48"/>
      <c r="J93" s="48"/>
      <c r="K93" s="48">
        <v>230</v>
      </c>
      <c r="L93" s="78"/>
      <c r="M93" s="58"/>
    </row>
    <row r="94" spans="2:14" x14ac:dyDescent="0.25">
      <c r="B94" s="38">
        <v>54164</v>
      </c>
      <c r="C94" s="43"/>
      <c r="D94" s="43">
        <v>49</v>
      </c>
      <c r="E94" s="46"/>
      <c r="F94" s="44"/>
      <c r="G94" s="43"/>
      <c r="H94" s="43"/>
      <c r="I94" s="43"/>
      <c r="J94" s="43"/>
      <c r="K94" s="43"/>
      <c r="L94" s="78"/>
      <c r="M94" s="58"/>
    </row>
    <row r="95" spans="2:14" x14ac:dyDescent="0.25">
      <c r="B95" s="39">
        <v>54165</v>
      </c>
      <c r="C95" s="45"/>
      <c r="D95" s="45"/>
      <c r="E95" s="46"/>
      <c r="F95" s="47"/>
      <c r="G95" s="48"/>
      <c r="H95" s="48"/>
      <c r="I95" s="48"/>
      <c r="J95" s="48"/>
      <c r="K95" s="48"/>
      <c r="L95" s="78"/>
      <c r="M95" s="58"/>
    </row>
    <row r="96" spans="2:14" x14ac:dyDescent="0.25">
      <c r="B96" s="38">
        <v>54166</v>
      </c>
      <c r="C96" s="43"/>
      <c r="D96" s="43">
        <v>81</v>
      </c>
      <c r="E96" s="46"/>
      <c r="F96" s="44"/>
      <c r="G96" s="43"/>
      <c r="H96" s="43"/>
      <c r="I96" s="43"/>
      <c r="J96" s="43"/>
      <c r="K96" s="43"/>
      <c r="L96" s="78"/>
      <c r="M96" s="58"/>
    </row>
    <row r="97" spans="1:14" x14ac:dyDescent="0.25">
      <c r="B97" s="39">
        <v>54167</v>
      </c>
      <c r="C97" s="45">
        <v>180</v>
      </c>
      <c r="D97" s="45"/>
      <c r="E97" s="46"/>
      <c r="F97" s="47"/>
      <c r="G97" s="48"/>
      <c r="H97" s="48"/>
      <c r="I97" s="48"/>
      <c r="J97" s="48"/>
      <c r="K97" s="48"/>
      <c r="L97" s="78"/>
      <c r="M97" s="58"/>
    </row>
    <row r="98" spans="1:14" x14ac:dyDescent="0.25">
      <c r="B98" s="38">
        <v>54170</v>
      </c>
      <c r="C98" s="43"/>
      <c r="D98" s="43">
        <v>15</v>
      </c>
      <c r="E98" s="46"/>
      <c r="F98" s="44"/>
      <c r="G98" s="43"/>
      <c r="H98" s="43"/>
      <c r="I98" s="43"/>
      <c r="J98" s="43">
        <v>17</v>
      </c>
      <c r="K98" s="43">
        <v>230</v>
      </c>
      <c r="L98" s="78"/>
      <c r="M98" s="58"/>
    </row>
    <row r="99" spans="1:14" x14ac:dyDescent="0.25">
      <c r="B99" s="39">
        <v>54171</v>
      </c>
      <c r="C99" s="45"/>
      <c r="D99" s="45"/>
      <c r="E99" s="46"/>
      <c r="F99" s="49"/>
      <c r="G99" s="50"/>
      <c r="H99" s="50"/>
      <c r="I99" s="50"/>
      <c r="J99" s="50"/>
      <c r="K99" s="50"/>
      <c r="L99" s="78"/>
      <c r="M99" s="58"/>
    </row>
    <row r="100" spans="1:14" x14ac:dyDescent="0.25">
      <c r="B100" s="38">
        <v>54172</v>
      </c>
      <c r="C100" s="43">
        <v>115</v>
      </c>
      <c r="D100" s="43">
        <v>30</v>
      </c>
      <c r="E100" s="46"/>
      <c r="F100" s="44"/>
      <c r="G100" s="43"/>
      <c r="H100" s="43"/>
      <c r="I100" s="43"/>
      <c r="J100" s="43"/>
      <c r="K100" s="43"/>
      <c r="L100" s="78"/>
      <c r="M100" s="58"/>
    </row>
    <row r="101" spans="1:14" x14ac:dyDescent="0.25">
      <c r="B101" s="39">
        <v>54173</v>
      </c>
      <c r="C101" s="45"/>
      <c r="D101" s="45"/>
      <c r="E101" s="46"/>
      <c r="F101" s="49"/>
      <c r="G101" s="50"/>
      <c r="H101" s="50">
        <v>110</v>
      </c>
      <c r="I101" s="50"/>
      <c r="J101" s="50"/>
      <c r="K101" s="50"/>
      <c r="L101" s="78"/>
      <c r="M101" s="58"/>
    </row>
    <row r="102" spans="1:14" x14ac:dyDescent="0.25">
      <c r="B102" s="38">
        <v>54174</v>
      </c>
      <c r="C102" s="43"/>
      <c r="D102" s="43">
        <v>187</v>
      </c>
      <c r="E102" s="46"/>
      <c r="F102" s="44"/>
      <c r="G102" s="43"/>
      <c r="H102" s="43"/>
      <c r="I102" s="43"/>
      <c r="J102" s="43"/>
      <c r="K102" s="43"/>
      <c r="L102" s="78"/>
      <c r="M102" s="58"/>
    </row>
    <row r="103" spans="1:14" x14ac:dyDescent="0.25">
      <c r="B103" s="39">
        <v>54177</v>
      </c>
      <c r="C103" s="45">
        <v>80</v>
      </c>
      <c r="D103" s="45"/>
      <c r="E103" s="46"/>
      <c r="F103" s="49"/>
      <c r="G103" s="50"/>
      <c r="H103" s="50"/>
      <c r="I103" s="50"/>
      <c r="J103" s="50"/>
      <c r="K103" s="50">
        <v>230</v>
      </c>
      <c r="L103" s="78"/>
      <c r="M103" s="58"/>
    </row>
    <row r="104" spans="1:14" x14ac:dyDescent="0.25">
      <c r="B104" s="38">
        <v>54178</v>
      </c>
      <c r="C104" s="74"/>
      <c r="D104" s="74">
        <v>9</v>
      </c>
      <c r="E104" s="46"/>
      <c r="F104" s="75"/>
      <c r="G104" s="74"/>
      <c r="H104" s="74"/>
      <c r="I104" s="74"/>
      <c r="J104" s="74"/>
      <c r="K104" s="74"/>
      <c r="L104" s="78"/>
      <c r="M104" s="111"/>
      <c r="N104" t="s">
        <v>67</v>
      </c>
    </row>
    <row r="105" spans="1:14" x14ac:dyDescent="0.25">
      <c r="A105" s="19"/>
      <c r="B105" s="80" t="s">
        <v>68</v>
      </c>
      <c r="C105" s="76"/>
      <c r="D105" s="76"/>
      <c r="E105" s="93"/>
      <c r="F105" s="95"/>
      <c r="G105" s="76"/>
      <c r="H105" s="76"/>
      <c r="I105" s="76"/>
      <c r="J105" s="76"/>
      <c r="K105" s="76"/>
      <c r="L105" s="78"/>
      <c r="M105" s="112" t="s">
        <v>80</v>
      </c>
    </row>
  </sheetData>
  <pageMargins left="0.7" right="0.7" top="0.75" bottom="0.75" header="0.3" footer="0.3"/>
  <pageSetup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A18BB-83D8-4DFF-8052-0C771229ECC2}">
  <dimension ref="A1:G32"/>
  <sheetViews>
    <sheetView workbookViewId="0"/>
  </sheetViews>
  <sheetFormatPr defaultRowHeight="21" x14ac:dyDescent="0.35"/>
  <cols>
    <col min="1" max="1" width="9.140625" style="60"/>
    <col min="2" max="2" width="27.85546875" style="60" customWidth="1"/>
    <col min="3" max="3" width="22" style="60" customWidth="1"/>
    <col min="4" max="6" width="15.85546875" style="60" customWidth="1"/>
    <col min="7" max="7" width="22" style="60" customWidth="1"/>
    <col min="8" max="25" width="15.85546875" style="60" customWidth="1"/>
    <col min="26" max="16384" width="9.140625" style="60"/>
  </cols>
  <sheetData>
    <row r="1" spans="1:7" ht="27.75" customHeight="1" x14ac:dyDescent="0.35">
      <c r="A1" s="91"/>
      <c r="B1" s="59" t="s">
        <v>53</v>
      </c>
      <c r="C1" s="59"/>
      <c r="D1" s="59"/>
      <c r="E1" s="59"/>
      <c r="F1" s="59"/>
      <c r="G1" s="59"/>
    </row>
    <row r="2" spans="1:7" x14ac:dyDescent="0.35">
      <c r="B2" s="81" t="s">
        <v>69</v>
      </c>
      <c r="C2" s="82" t="s">
        <v>50</v>
      </c>
      <c r="D2" s="82" t="s">
        <v>51</v>
      </c>
      <c r="E2" s="82" t="s">
        <v>52</v>
      </c>
      <c r="F2" s="82" t="s">
        <v>70</v>
      </c>
      <c r="G2" s="82" t="s">
        <v>60</v>
      </c>
    </row>
    <row r="3" spans="1:7" x14ac:dyDescent="0.35">
      <c r="B3" s="118"/>
      <c r="C3" s="97"/>
      <c r="D3" s="97"/>
      <c r="E3" s="97"/>
      <c r="F3" s="97"/>
      <c r="G3" s="97"/>
    </row>
    <row r="4" spans="1:7" x14ac:dyDescent="0.35">
      <c r="B4" s="96"/>
      <c r="C4" s="117"/>
      <c r="D4" s="117"/>
      <c r="E4" s="117"/>
      <c r="F4" s="117"/>
      <c r="G4" s="117"/>
    </row>
    <row r="5" spans="1:7" x14ac:dyDescent="0.35">
      <c r="B5" s="96"/>
      <c r="C5" s="117"/>
      <c r="D5" s="117"/>
      <c r="E5" s="117"/>
      <c r="F5" s="117"/>
      <c r="G5" s="117"/>
    </row>
    <row r="6" spans="1:7" x14ac:dyDescent="0.35">
      <c r="B6" s="96"/>
      <c r="C6" s="117"/>
      <c r="D6" s="117"/>
      <c r="E6" s="117"/>
      <c r="F6" s="117"/>
      <c r="G6" s="117"/>
    </row>
    <row r="7" spans="1:7" x14ac:dyDescent="0.35">
      <c r="B7" s="96"/>
      <c r="C7" s="117"/>
      <c r="D7" s="117"/>
      <c r="E7" s="117"/>
      <c r="F7" s="117"/>
      <c r="G7" s="117"/>
    </row>
    <row r="8" spans="1:7" x14ac:dyDescent="0.35">
      <c r="B8" s="96"/>
      <c r="C8" s="117"/>
      <c r="D8" s="117"/>
      <c r="E8" s="117"/>
      <c r="F8" s="117"/>
      <c r="G8" s="117"/>
    </row>
    <row r="9" spans="1:7" x14ac:dyDescent="0.35">
      <c r="B9" s="96"/>
      <c r="C9" s="117"/>
      <c r="D9" s="117"/>
      <c r="E9" s="117"/>
      <c r="F9" s="117"/>
      <c r="G9" s="117"/>
    </row>
    <row r="10" spans="1:7" x14ac:dyDescent="0.35">
      <c r="B10" s="96"/>
      <c r="C10" s="117"/>
      <c r="D10" s="117"/>
      <c r="E10" s="117"/>
      <c r="F10" s="117"/>
      <c r="G10" s="117"/>
    </row>
    <row r="11" spans="1:7" x14ac:dyDescent="0.35">
      <c r="B11" s="96"/>
      <c r="C11" s="117"/>
      <c r="D11" s="117"/>
      <c r="E11" s="117"/>
      <c r="F11" s="117"/>
      <c r="G11" s="117"/>
    </row>
    <row r="12" spans="1:7" x14ac:dyDescent="0.35">
      <c r="B12" s="96"/>
      <c r="C12" s="117"/>
      <c r="D12" s="117"/>
      <c r="E12" s="117"/>
      <c r="F12" s="117"/>
      <c r="G12" s="117"/>
    </row>
    <row r="13" spans="1:7" x14ac:dyDescent="0.35">
      <c r="B13" s="96"/>
      <c r="C13" s="117"/>
      <c r="D13" s="117"/>
      <c r="E13" s="117"/>
      <c r="F13" s="117"/>
      <c r="G13" s="117"/>
    </row>
    <row r="14" spans="1:7" x14ac:dyDescent="0.35">
      <c r="B14" s="96"/>
      <c r="C14" s="117"/>
      <c r="D14" s="117"/>
      <c r="E14" s="117"/>
      <c r="F14" s="117"/>
      <c r="G14" s="117"/>
    </row>
    <row r="15" spans="1:7" x14ac:dyDescent="0.35">
      <c r="B15" s="96"/>
      <c r="C15" s="117"/>
      <c r="D15" s="117"/>
      <c r="E15" s="117"/>
      <c r="F15" s="117"/>
      <c r="G15" s="117"/>
    </row>
    <row r="16" spans="1:7" x14ac:dyDescent="0.35">
      <c r="B16" s="96"/>
      <c r="C16" s="117"/>
      <c r="D16" s="117"/>
      <c r="E16" s="117"/>
      <c r="F16" s="117"/>
      <c r="G16" s="117"/>
    </row>
    <row r="17" spans="2:7" x14ac:dyDescent="0.35">
      <c r="B17" s="96"/>
      <c r="C17" s="117"/>
      <c r="D17" s="117"/>
      <c r="E17" s="117"/>
      <c r="F17" s="117"/>
      <c r="G17" s="117"/>
    </row>
    <row r="18" spans="2:7" x14ac:dyDescent="0.35">
      <c r="B18" s="96"/>
      <c r="C18" s="97"/>
      <c r="D18" s="97"/>
      <c r="E18" s="97"/>
      <c r="F18" s="97"/>
      <c r="G18" s="97"/>
    </row>
    <row r="19" spans="2:7" x14ac:dyDescent="0.35">
      <c r="B19" s="96"/>
      <c r="C19" s="97"/>
      <c r="D19" s="97"/>
      <c r="E19" s="97"/>
      <c r="F19" s="97"/>
      <c r="G19" s="97"/>
    </row>
    <row r="20" spans="2:7" x14ac:dyDescent="0.35">
      <c r="B20" s="96"/>
      <c r="C20" s="97"/>
      <c r="D20" s="97"/>
      <c r="E20" s="97"/>
      <c r="F20" s="97"/>
      <c r="G20" s="97"/>
    </row>
    <row r="21" spans="2:7" x14ac:dyDescent="0.35">
      <c r="B21" s="96"/>
      <c r="C21" s="97"/>
      <c r="D21" s="97"/>
      <c r="E21" s="97"/>
      <c r="F21" s="97"/>
      <c r="G21" s="97"/>
    </row>
    <row r="22" spans="2:7" x14ac:dyDescent="0.35">
      <c r="B22" s="96"/>
      <c r="C22" s="97"/>
      <c r="D22" s="97"/>
      <c r="E22" s="97"/>
      <c r="F22" s="97"/>
      <c r="G22" s="97"/>
    </row>
    <row r="23" spans="2:7" x14ac:dyDescent="0.35">
      <c r="B23" s="98"/>
      <c r="C23" s="98"/>
      <c r="D23" s="98"/>
      <c r="E23" s="98"/>
      <c r="F23" s="98"/>
      <c r="G23" s="98"/>
    </row>
    <row r="24" spans="2:7" x14ac:dyDescent="0.35">
      <c r="B24" s="98"/>
      <c r="C24" s="98"/>
      <c r="D24" s="98"/>
      <c r="E24" s="98"/>
      <c r="F24" s="98"/>
      <c r="G24" s="98"/>
    </row>
    <row r="25" spans="2:7" x14ac:dyDescent="0.35">
      <c r="B25" s="98"/>
      <c r="C25" s="98"/>
      <c r="D25" s="98"/>
      <c r="E25" s="98"/>
      <c r="F25" s="98"/>
      <c r="G25" s="98"/>
    </row>
    <row r="26" spans="2:7" x14ac:dyDescent="0.35">
      <c r="B26" s="98"/>
      <c r="C26" s="98"/>
      <c r="D26" s="98"/>
      <c r="E26" s="98"/>
      <c r="F26" s="98"/>
      <c r="G26" s="98"/>
    </row>
    <row r="27" spans="2:7" x14ac:dyDescent="0.35">
      <c r="B27" s="98"/>
      <c r="C27" s="98"/>
      <c r="D27" s="98"/>
      <c r="E27" s="98"/>
      <c r="F27" s="98"/>
      <c r="G27" s="98"/>
    </row>
    <row r="28" spans="2:7" x14ac:dyDescent="0.35">
      <c r="B28" s="98"/>
      <c r="C28" s="98"/>
      <c r="D28" s="98"/>
      <c r="E28" s="98"/>
      <c r="F28" s="98"/>
      <c r="G28" s="98"/>
    </row>
    <row r="29" spans="2:7" x14ac:dyDescent="0.35">
      <c r="B29" s="98"/>
      <c r="C29" s="98"/>
      <c r="D29" s="98"/>
      <c r="E29" s="98"/>
      <c r="F29" s="98"/>
      <c r="G29" s="98"/>
    </row>
    <row r="30" spans="2:7" x14ac:dyDescent="0.35">
      <c r="B30" s="98"/>
      <c r="C30" s="98"/>
      <c r="D30" s="98"/>
      <c r="E30" s="98"/>
      <c r="F30" s="98"/>
      <c r="G30" s="98"/>
    </row>
    <row r="31" spans="2:7" x14ac:dyDescent="0.35">
      <c r="B31" s="98"/>
      <c r="C31" s="98"/>
      <c r="D31" s="98"/>
      <c r="E31" s="98"/>
      <c r="F31" s="98"/>
      <c r="G31" s="98"/>
    </row>
    <row r="32" spans="2:7" x14ac:dyDescent="0.35">
      <c r="B32" s="98"/>
      <c r="C32" s="98"/>
      <c r="D32" s="98"/>
      <c r="E32" s="98"/>
      <c r="F32" s="98"/>
      <c r="G32" s="9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Heading</vt:lpstr>
      <vt:lpstr>Formulas</vt:lpstr>
      <vt:lpstr>ADD</vt:lpstr>
      <vt:lpstr>SUBTRACT</vt:lpstr>
      <vt:lpstr>MULTIPLY</vt:lpstr>
      <vt:lpstr>DIVIDE</vt:lpstr>
      <vt:lpstr>PERCENT</vt:lpstr>
      <vt:lpstr>Spreadsheet Formulas</vt:lpstr>
      <vt:lpstr>Transpose</vt:lpstr>
      <vt:lpstr>Extras</vt:lpstr>
      <vt:lpstr>JANUARY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Booysen</dc:creator>
  <cp:lastModifiedBy>Sarah Booysen</cp:lastModifiedBy>
  <dcterms:created xsi:type="dcterms:W3CDTF">2018-12-20T03:33:24Z</dcterms:created>
  <dcterms:modified xsi:type="dcterms:W3CDTF">2019-02-19T00:05:48Z</dcterms:modified>
</cp:coreProperties>
</file>